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11640" activeTab="1"/>
  </bookViews>
  <sheets>
    <sheet name="Баллы" sheetId="1" r:id="rId1"/>
    <sheet name="Выполнение заданий" sheetId="2" r:id="rId2"/>
    <sheet name="XLR_NoRangeSheet" sheetId="3" state="veryHidden" r:id="rId3"/>
  </sheets>
  <definedNames>
    <definedName name="FirstSheetRange">'Баллы'!$A$6:$P$57</definedName>
    <definedName name="S1_FileName" hidden="1">'XLR_NoRangeSheet'!$G$6</definedName>
    <definedName name="S1_FName1" hidden="1">'XLR_NoRangeSheet'!$H$6</definedName>
    <definedName name="S1_FName10" hidden="1">'XLR_NoRangeSheet'!$Q$6</definedName>
    <definedName name="S1_FName11" hidden="1">'XLR_NoRangeSheet'!$R$6</definedName>
    <definedName name="S1_FName12" hidden="1">'XLR_NoRangeSheet'!$S$6</definedName>
    <definedName name="S1_FName13" hidden="1">'XLR_NoRangeSheet'!$T$6</definedName>
    <definedName name="S1_FName14" hidden="1">'XLR_NoRangeSheet'!$U$6</definedName>
    <definedName name="S1_FName15" hidden="1">'XLR_NoRangeSheet'!$V$6</definedName>
    <definedName name="S1_FName16" hidden="1">'XLR_NoRangeSheet'!$W$6</definedName>
    <definedName name="S1_FName17" hidden="1">'XLR_NoRangeSheet'!$X$6</definedName>
    <definedName name="S1_FName2" hidden="1">'XLR_NoRangeSheet'!$I$6</definedName>
    <definedName name="S1_FName3" hidden="1">'XLR_NoRangeSheet'!$J$6</definedName>
    <definedName name="S1_FName4" hidden="1">'XLR_NoRangeSheet'!$K$6</definedName>
    <definedName name="S1_FName5" hidden="1">'XLR_NoRangeSheet'!$L$6</definedName>
    <definedName name="S1_FName6" hidden="1">'XLR_NoRangeSheet'!$M$6</definedName>
    <definedName name="S1_FName7" hidden="1">'XLR_NoRangeSheet'!$N$6</definedName>
    <definedName name="S1_FName8" hidden="1">'XLR_NoRangeSheet'!$O$6</definedName>
    <definedName name="S1_FName9" hidden="1">'XLR_NoRangeSheet'!$P$6</definedName>
    <definedName name="S1_InstType" hidden="1">'XLR_NoRangeSheet'!$D$6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заданий'!$A$6:$M$56</definedName>
    <definedName name="XLR_ERRNAMESTR" hidden="1">'XLR_NoRangeSheet'!$B$5</definedName>
    <definedName name="XLR_VERSION" hidden="1">'XLR_NoRangeSheet'!$A$5</definedName>
    <definedName name="_xlnm.Print_Titles" localSheetId="0">'Баллы'!$1:$5</definedName>
    <definedName name="_xlnm.Print_Titles" localSheetId="1">'Выполнение заданий'!$1:$5</definedName>
  </definedNames>
  <calcPr fullCalcOnLoad="1"/>
</workbook>
</file>

<file path=xl/sharedStrings.xml><?xml version="1.0" encoding="utf-8"?>
<sst xmlns="http://schemas.openxmlformats.org/spreadsheetml/2006/main" count="947" uniqueCount="360">
  <si>
    <t/>
  </si>
  <si>
    <t>Среднее</t>
  </si>
  <si>
    <t>№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</si>
  <si>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</si>
  <si>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</si>
  <si>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</si>
  <si>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ОУ: </t>
  </si>
  <si>
    <t>206317</t>
  </si>
  <si>
    <t>01-Русский язык</t>
  </si>
  <si>
    <t xml:space="preserve">63-Самарская область  </t>
  </si>
  <si>
    <t>Класс</t>
  </si>
  <si>
    <t>Код ППЭ</t>
  </si>
  <si>
    <t>Аудитория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</si>
  <si>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</si>
  <si>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</si>
  <si>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</si>
  <si>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</si>
  <si>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</si>
  <si>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</si>
  <si>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</si>
  <si>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</si>
  <si>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</si>
  <si>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</si>
  <si>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</si>
  <si>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</si>
  <si>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</si>
  <si>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</si>
  <si>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11А</t>
  </si>
  <si>
    <t>20</t>
  </si>
  <si>
    <t>Авинова</t>
  </si>
  <si>
    <t>Ирина</t>
  </si>
  <si>
    <t>Валерьевна</t>
  </si>
  <si>
    <t>3604</t>
  </si>
  <si>
    <t>852030</t>
  </si>
  <si>
    <t>79</t>
  </si>
  <si>
    <t>17</t>
  </si>
  <si>
    <t>Баев</t>
  </si>
  <si>
    <t>Игорь</t>
  </si>
  <si>
    <t>Игоревич</t>
  </si>
  <si>
    <t>972593</t>
  </si>
  <si>
    <t>74</t>
  </si>
  <si>
    <t>19</t>
  </si>
  <si>
    <t>Белова</t>
  </si>
  <si>
    <t>Валерия</t>
  </si>
  <si>
    <t>Анатольевна</t>
  </si>
  <si>
    <t>191870</t>
  </si>
  <si>
    <t>87</t>
  </si>
  <si>
    <t>Борисов</t>
  </si>
  <si>
    <t>Михаил</t>
  </si>
  <si>
    <t>Александрович</t>
  </si>
  <si>
    <t>991424</t>
  </si>
  <si>
    <t>96</t>
  </si>
  <si>
    <t>31</t>
  </si>
  <si>
    <t>Боярский</t>
  </si>
  <si>
    <t>Леонидович</t>
  </si>
  <si>
    <t>564749</t>
  </si>
  <si>
    <t>98</t>
  </si>
  <si>
    <t>18</t>
  </si>
  <si>
    <t>Воронин</t>
  </si>
  <si>
    <t>Александр</t>
  </si>
  <si>
    <t>Эдуардович</t>
  </si>
  <si>
    <t>3603</t>
  </si>
  <si>
    <t>979724</t>
  </si>
  <si>
    <t>119</t>
  </si>
  <si>
    <t>Гурьянов</t>
  </si>
  <si>
    <t>Илья</t>
  </si>
  <si>
    <t>3602</t>
  </si>
  <si>
    <t>850478</t>
  </si>
  <si>
    <t>110</t>
  </si>
  <si>
    <t>23</t>
  </si>
  <si>
    <t>Двойникова</t>
  </si>
  <si>
    <t>Маргарита</t>
  </si>
  <si>
    <t>179264</t>
  </si>
  <si>
    <t>112</t>
  </si>
  <si>
    <t>32</t>
  </si>
  <si>
    <t>Казакова</t>
  </si>
  <si>
    <t>Наталья</t>
  </si>
  <si>
    <t>Валентиновна</t>
  </si>
  <si>
    <t>184973</t>
  </si>
  <si>
    <t>81</t>
  </si>
  <si>
    <t>22</t>
  </si>
  <si>
    <t>Карев</t>
  </si>
  <si>
    <t>Павел</t>
  </si>
  <si>
    <t>Сергеевич</t>
  </si>
  <si>
    <t>375093</t>
  </si>
  <si>
    <t>Костеев</t>
  </si>
  <si>
    <t>Андрей</t>
  </si>
  <si>
    <t>Николаевич</t>
  </si>
  <si>
    <t>575235</t>
  </si>
  <si>
    <t>77</t>
  </si>
  <si>
    <t>Краснов</t>
  </si>
  <si>
    <t>Сергей</t>
  </si>
  <si>
    <t>Валериевич</t>
  </si>
  <si>
    <t>110359</t>
  </si>
  <si>
    <t>Леонович</t>
  </si>
  <si>
    <t>Александра</t>
  </si>
  <si>
    <t>Георгиевна</t>
  </si>
  <si>
    <t>321151</t>
  </si>
  <si>
    <t>66</t>
  </si>
  <si>
    <t>Лукьянов</t>
  </si>
  <si>
    <t>Иван</t>
  </si>
  <si>
    <t>Андреевич</t>
  </si>
  <si>
    <t>374402</t>
  </si>
  <si>
    <t>101</t>
  </si>
  <si>
    <t>29</t>
  </si>
  <si>
    <t>Мыцак</t>
  </si>
  <si>
    <t>Дмитриевич</t>
  </si>
  <si>
    <t>191413</t>
  </si>
  <si>
    <t>Николаев</t>
  </si>
  <si>
    <t>Михайлович</t>
  </si>
  <si>
    <t>816898</t>
  </si>
  <si>
    <t>Паровай</t>
  </si>
  <si>
    <t>Елена</t>
  </si>
  <si>
    <t>Федоровна</t>
  </si>
  <si>
    <t>690974</t>
  </si>
  <si>
    <t>30</t>
  </si>
  <si>
    <t>Прянишников</t>
  </si>
  <si>
    <t>Роман</t>
  </si>
  <si>
    <t>3605</t>
  </si>
  <si>
    <t>024154</t>
  </si>
  <si>
    <t>Радаев</t>
  </si>
  <si>
    <t>Никита</t>
  </si>
  <si>
    <t>Олегович</t>
  </si>
  <si>
    <t>659225</t>
  </si>
  <si>
    <t>21</t>
  </si>
  <si>
    <t>Рожнов</t>
  </si>
  <si>
    <t>857986</t>
  </si>
  <si>
    <t>Уланова</t>
  </si>
  <si>
    <t>Ольга</t>
  </si>
  <si>
    <t>Игоревна</t>
  </si>
  <si>
    <t>743843</t>
  </si>
  <si>
    <t>Фролова</t>
  </si>
  <si>
    <t>Ксения</t>
  </si>
  <si>
    <t>Владимировна</t>
  </si>
  <si>
    <t>521247</t>
  </si>
  <si>
    <t>Церковников</t>
  </si>
  <si>
    <t>Станислав</t>
  </si>
  <si>
    <t>930097</t>
  </si>
  <si>
    <t>Шешина</t>
  </si>
  <si>
    <t>Эдуардовна</t>
  </si>
  <si>
    <t>520335</t>
  </si>
  <si>
    <t>11Б</t>
  </si>
  <si>
    <t>Абросимов</t>
  </si>
  <si>
    <t>Артем</t>
  </si>
  <si>
    <t>Иннокентьевич</t>
  </si>
  <si>
    <t>034002</t>
  </si>
  <si>
    <t>84</t>
  </si>
  <si>
    <t>Богатырева</t>
  </si>
  <si>
    <t>Екатерина</t>
  </si>
  <si>
    <t>Аркадьевна</t>
  </si>
  <si>
    <t>849514</t>
  </si>
  <si>
    <t>Петрович</t>
  </si>
  <si>
    <t>291930</t>
  </si>
  <si>
    <t>Быков</t>
  </si>
  <si>
    <t>850409</t>
  </si>
  <si>
    <t>Головачева</t>
  </si>
  <si>
    <t>Евгения</t>
  </si>
  <si>
    <t>920798</t>
  </si>
  <si>
    <t>Ермаков</t>
  </si>
  <si>
    <t>Алексей</t>
  </si>
  <si>
    <t>Владимирович</t>
  </si>
  <si>
    <t>127369</t>
  </si>
  <si>
    <t>Ерофеев</t>
  </si>
  <si>
    <t>Владимир</t>
  </si>
  <si>
    <t>972171</t>
  </si>
  <si>
    <t>Кириленко</t>
  </si>
  <si>
    <t>Оксана</t>
  </si>
  <si>
    <t>258029</t>
  </si>
  <si>
    <t>Киселев</t>
  </si>
  <si>
    <t>Юрьевич</t>
  </si>
  <si>
    <t>062386</t>
  </si>
  <si>
    <t>104</t>
  </si>
  <si>
    <t>Киселева</t>
  </si>
  <si>
    <t>Александровна</t>
  </si>
  <si>
    <t>819613</t>
  </si>
  <si>
    <t>Кисель</t>
  </si>
  <si>
    <t>Евгеньевич</t>
  </si>
  <si>
    <t>045800</t>
  </si>
  <si>
    <t>Колесников</t>
  </si>
  <si>
    <t>Борис</t>
  </si>
  <si>
    <t>Анатольевич</t>
  </si>
  <si>
    <t>885210</t>
  </si>
  <si>
    <t>Корнев</t>
  </si>
  <si>
    <t>Виталий</t>
  </si>
  <si>
    <t>761895</t>
  </si>
  <si>
    <t>Кравцова</t>
  </si>
  <si>
    <t>Анна</t>
  </si>
  <si>
    <t>Михайловна</t>
  </si>
  <si>
    <t>127583</t>
  </si>
  <si>
    <t>Кузнецов</t>
  </si>
  <si>
    <t>301709</t>
  </si>
  <si>
    <t>Маринина</t>
  </si>
  <si>
    <t>Евгеньевна</t>
  </si>
  <si>
    <t>815621</t>
  </si>
  <si>
    <t>24</t>
  </si>
  <si>
    <t>Попова</t>
  </si>
  <si>
    <t>Виктория</t>
  </si>
  <si>
    <t>Константиновна</t>
  </si>
  <si>
    <t>939559</t>
  </si>
  <si>
    <t>Прохорова</t>
  </si>
  <si>
    <t>Анастасия</t>
  </si>
  <si>
    <t>787269</t>
  </si>
  <si>
    <t>Рамазанов</t>
  </si>
  <si>
    <t>Тимур</t>
  </si>
  <si>
    <t>744265</t>
  </si>
  <si>
    <t>Саранцев</t>
  </si>
  <si>
    <t>666654</t>
  </si>
  <si>
    <t>Сизухин</t>
  </si>
  <si>
    <t>Денис</t>
  </si>
  <si>
    <t>931198</t>
  </si>
  <si>
    <t>Труфанов</t>
  </si>
  <si>
    <t>Антон</t>
  </si>
  <si>
    <t>756111</t>
  </si>
  <si>
    <t>Уколова</t>
  </si>
  <si>
    <t>Наталия</t>
  </si>
  <si>
    <t>Николаевна</t>
  </si>
  <si>
    <t>170687</t>
  </si>
  <si>
    <t>Ураков</t>
  </si>
  <si>
    <t>Самат</t>
  </si>
  <si>
    <t>Маратович</t>
  </si>
  <si>
    <t>191629</t>
  </si>
  <si>
    <t>Худотеплов</t>
  </si>
  <si>
    <t>Дмитрий</t>
  </si>
  <si>
    <t>870148</t>
  </si>
  <si>
    <t>Шатунов</t>
  </si>
  <si>
    <t>Петр</t>
  </si>
  <si>
    <t>Павлович</t>
  </si>
  <si>
    <t>542391</t>
  </si>
  <si>
    <t>Шишков</t>
  </si>
  <si>
    <t>978873</t>
  </si>
  <si>
    <t>++++++++++++++++++++-++++++++++</t>
  </si>
  <si>
    <t>+++++++2</t>
  </si>
  <si>
    <t>1(1)2(2)1(1)2(3)2(3)2(2)2(2)2(2)2(2)2(2)</t>
  </si>
  <si>
    <t>++++++++++++++-+++++++-+++++-++</t>
  </si>
  <si>
    <t>+++---+2</t>
  </si>
  <si>
    <t>1(1)2(2)1(1)1(3)1(3)2(2)2(2)1(2)1(2)2(2)</t>
  </si>
  <si>
    <t>+++++++++++++++++++++++++++++-+</t>
  </si>
  <si>
    <t>1(1)2(2)1(1)2(3)2(3)2(2)2(2)1(2)2(2)2(2)</t>
  </si>
  <si>
    <t>+++++++++++++++++++-+++++++++++</t>
  </si>
  <si>
    <t>+--+-++2</t>
  </si>
  <si>
    <t>1(1)2(2)1(1)2(3)3(3)2(2)0(2)1(2)2(2)2(2)</t>
  </si>
  <si>
    <t>-+++-+++-++++-+-+++-++-++++++-+</t>
  </si>
  <si>
    <t>+---+++0</t>
  </si>
  <si>
    <t>1(1)1(2)1(1)1(3)1(3)1(2)0(2)0(2)1(2)1(2)</t>
  </si>
  <si>
    <t>+++++++++-+++++++++-+++++++++++</t>
  </si>
  <si>
    <t>-++-+++2</t>
  </si>
  <si>
    <t>1(1)2(2)1(1)3(3)3(3)2(2)2(2)2(2)2(2)2(2)</t>
  </si>
  <si>
    <t>++++++++++++++++-++-++++++++-++</t>
  </si>
  <si>
    <t>+++-+++2</t>
  </si>
  <si>
    <t>1(1)1(2)0(1)2(3)3(3)2(2)1(2)1(2)2(2)2(2)</t>
  </si>
  <si>
    <t>+++-+++++++++++++++++++++++++++</t>
  </si>
  <si>
    <t>+-++++-2</t>
  </si>
  <si>
    <t>1(1)2(2)1(1)2(3)2(3)2(2)1(2)1(2)2(2)2(2)</t>
  </si>
  <si>
    <t>+++++++++++++++++++++++++++-+-+</t>
  </si>
  <si>
    <t>+-++++-1</t>
  </si>
  <si>
    <t>1(1)2(2)1(1)2(3)3(3)2(2)1(2)1(2)1(2)2(2)</t>
  </si>
  <si>
    <t>++++++++-+-+++-++++-+++--+-++++</t>
  </si>
  <si>
    <t>++-+-++0</t>
  </si>
  <si>
    <t>1(1)2(2)1(1)3(3)3(3)2(2)2(2)0(2)2(2)1(2)</t>
  </si>
  <si>
    <t>++++++++-++++-+++++++++++++++--</t>
  </si>
  <si>
    <t>++++-+-2</t>
  </si>
  <si>
    <t>1(1)1(2)1(1)2(3)2(3)2(2)0(2)0(2)1(2)1(2)</t>
  </si>
  <si>
    <t>++++++++++++++++++++++++++++-++</t>
  </si>
  <si>
    <t>1(1)2(2)1(1)1(3)2(3)1(2)0(2)0(2)2(2)1(2)</t>
  </si>
  <si>
    <t>++++++++-++++++++++++++++++++++</t>
  </si>
  <si>
    <t>++++-++0</t>
  </si>
  <si>
    <t>+++++++++++++++++++-+-++++-++++</t>
  </si>
  <si>
    <t>++++--+0</t>
  </si>
  <si>
    <t>1(1)2(2)1(1)2(3)2(3)2(2)1(2)1(2)1(2)1(2)</t>
  </si>
  <si>
    <t>+++++++++++++++++++++++++++++++</t>
  </si>
  <si>
    <t>--++++-1</t>
  </si>
  <si>
    <t>1(1)2(2)1(1)3(3)3(3)2(2)1(2)2(2)2(2)2(2)</t>
  </si>
  <si>
    <t>++++++++-++++++++++++++++++++-+</t>
  </si>
  <si>
    <t>1(1)2(2)1(1)3(3)3(3)2(2)2(2)1(2)2(2)1(2)</t>
  </si>
  <si>
    <t>+++++-++++++++++++++++-++++++-+</t>
  </si>
  <si>
    <t>+-+-+++2</t>
  </si>
  <si>
    <t>1(1)1(2)1(1)2(3)2(3)2(2)2(2)2(2)2(2)2(2)</t>
  </si>
  <si>
    <t>+++++++++++++-++++++++++++++-+-</t>
  </si>
  <si>
    <t>+-+--+-2</t>
  </si>
  <si>
    <t>1(1)2(2)1(1)2(3)2(3)1(2)0(2)1(2)1(2)1(2)</t>
  </si>
  <si>
    <t>+-++++++-++++++++++++++++++++++</t>
  </si>
  <si>
    <t>-++--++1</t>
  </si>
  <si>
    <t>1(1)2(2)1(1)2(3)2(3)2(2)2(2)1(2)1(2)2(2)</t>
  </si>
  <si>
    <t>++++++++++-++++++++++++++++++++</t>
  </si>
  <si>
    <t>++++-++2</t>
  </si>
  <si>
    <t>1(1)2(2)1(1)3(3)3(3)2(2)0(2)1(2)2(2)2(2)</t>
  </si>
  <si>
    <t>++-++++++++++-+++++++++++++++++</t>
  </si>
  <si>
    <t>1(1)2(2)1(1)2(3)3(3)2(2)1(2)1(2)1(2)1(2)</t>
  </si>
  <si>
    <t>+++++-++++-+++-+++++++-+++++-++</t>
  </si>
  <si>
    <t>+-++--+1</t>
  </si>
  <si>
    <t>1(1)0(2)1(1)2(3)2(3)1(2)1(2)1(2)1(2)1(2)</t>
  </si>
  <si>
    <t>+++++++++++++++++++-++-++++-++-</t>
  </si>
  <si>
    <t>1(1)2(2)1(1)1(3)3(3)2(2)0(2)1(2)2(2)1(2)</t>
  </si>
  <si>
    <t>+++++++++--+++-++++++-++++++++-</t>
  </si>
  <si>
    <t>++----+0</t>
  </si>
  <si>
    <t>1(1)1(2)1(1)1(3)2(3)1(2)0(2)0(2)2(2)1(2)</t>
  </si>
  <si>
    <t>+++++-++--+++-+-+++-+++++++++--</t>
  </si>
  <si>
    <t>--+++--2</t>
  </si>
  <si>
    <t>1(1)2(2)1(1)2(3)2(3)2(2)0(2)0(2)2(2)2(2)</t>
  </si>
  <si>
    <t>++++++++-++++--++++++++++++++++</t>
  </si>
  <si>
    <t>++++-+-1</t>
  </si>
  <si>
    <t>1(1)1(2)1(1)2(3)3(3)1(2)0(2)2(2)2(2)2(2)</t>
  </si>
  <si>
    <t>++++-+++---++++-+++++++++++++++</t>
  </si>
  <si>
    <t>1(1)2(2)1(1)2(3)2(3)1(2)0(2)0(2)1(2)1(2)</t>
  </si>
  <si>
    <t>+++-++++++-+++++++++-++++++++++</t>
  </si>
  <si>
    <t>+++-+++++--++++++++-++-++++++++</t>
  </si>
  <si>
    <t>+++--++2</t>
  </si>
  <si>
    <t>1(1)1(2)1(1)1(3)2(3)2(2)2(2)0(2)1(2)2(2)</t>
  </si>
  <si>
    <t>+++++++++++++++-+++++++++++++-+</t>
  </si>
  <si>
    <t>+-+++++2</t>
  </si>
  <si>
    <t>1(1)2(2)1(1)2(3)3(3)2(2)0(2)1(2)2(2)1(2)</t>
  </si>
  <si>
    <t>+-++++++++-+-+++++++-+-+-++++--</t>
  </si>
  <si>
    <t>-++-++++--++++-++++-++++++++---</t>
  </si>
  <si>
    <t>-++--+-2</t>
  </si>
  <si>
    <t>1(1)1(2)1(1)2(3)2(3)1(2)1(2)0(2)1(2)2(2)</t>
  </si>
  <si>
    <t>++++++-+++++++++++++++-++++++++</t>
  </si>
  <si>
    <t>+-+--++1</t>
  </si>
  <si>
    <t>1(1)2(2)1(1)1(3)2(3)2(2)2(2)2(2)2(2)2(2)</t>
  </si>
  <si>
    <t>++++-++++---+++++++-++++++-++++</t>
  </si>
  <si>
    <t>+-+--++0</t>
  </si>
  <si>
    <t>1(1)2(2)1(1)3(3)2(3)2(2)0(2)1(2)1(2)1(2)</t>
  </si>
  <si>
    <t>++-+++++++++++++++++++++++-++-+</t>
  </si>
  <si>
    <t>1(1)2(2)1(1)1(3)2(3)2(2)1(2)1(2)1(2)2(2)</t>
  </si>
  <si>
    <t>++++++++++++++-++++-+++++++++++</t>
  </si>
  <si>
    <t>1(1)1(2)1(1)2(3)2(3)2(2)0(2)1(2)2(2)2(2)</t>
  </si>
  <si>
    <t>++++++++++++++++++++++++++++--+</t>
  </si>
  <si>
    <t>+++++++0</t>
  </si>
  <si>
    <t>1(1)1(2)1(1)1(3)1(3)1(2)2(2)1(2)1(2)1(2)</t>
  </si>
  <si>
    <t>+++-++-+++++-++++++++++++++-+++</t>
  </si>
  <si>
    <t>+--++++0</t>
  </si>
  <si>
    <t>1(1)1(2)1(1)1(3)1(3)1(2)1(2)1(2)1(2)2(2)</t>
  </si>
  <si>
    <t>+++++++++++++-++++++++++++++++-</t>
  </si>
  <si>
    <t>+-+-++-1</t>
  </si>
  <si>
    <t>+++++++++++++++++++++++-+++++++</t>
  </si>
  <si>
    <t>1(1)2(2)1(1)2(3)3(3)2(2)2(2)2(2)2(2)2(2)</t>
  </si>
  <si>
    <t>+++++++++-++-++++++++++++++++++</t>
  </si>
  <si>
    <t>+++-++++++++++--+++--+--+++++-+</t>
  </si>
  <si>
    <t>++-++--1</t>
  </si>
  <si>
    <t>1(1)1(2)1(1)2(3)3(3)1(2)1(2)1(2)1(2)2(2)</t>
  </si>
  <si>
    <t>+-++++++++++++-+++++++++++++++-</t>
  </si>
  <si>
    <t>++++--+1</t>
  </si>
  <si>
    <t>1(1)1(2)1(1)3(3)3(3)2(2)0(2)1(2)2(2)1(2)</t>
  </si>
  <si>
    <t>++++++++++++-++++++++++++++++++</t>
  </si>
  <si>
    <t>+++----2</t>
  </si>
  <si>
    <t>1(1)1(2)1(1)1(3)2(3)1(2)1(2)0(2)2(2)2(2)</t>
  </si>
  <si>
    <t>+++-++++++++++++++++++++++++-++</t>
  </si>
  <si>
    <t>-++++-+1</t>
  </si>
  <si>
    <t>1(1)1(2)1(1)2(3)3(3)1(2)0(2)0(2)2(2)2(2)</t>
  </si>
  <si>
    <t>++++++++++++++++++++++-++++++-+</t>
  </si>
  <si>
    <t>++-++-++++-++++-++++++-++++++++</t>
  </si>
  <si>
    <t>1(1)1(2)1(1)1(3)2(3)2(2)0(2)1(2)2(2)2(2)</t>
  </si>
  <si>
    <t>+++++-++++++++++-++-++--++++++-</t>
  </si>
  <si>
    <t>+--+++-2</t>
  </si>
  <si>
    <t>1(1)1(2)1(1)1(3)2(3)1(2)1(2)1(2)2(2)2(2)</t>
  </si>
  <si>
    <t>-+++++++---+++++++++++++++-++++</t>
  </si>
  <si>
    <t>+-+-+--2</t>
  </si>
  <si>
    <t>1(1)2(2)1(1)2(3)2(3)1(2)2(2)2(2)2(2)2(2)</t>
  </si>
  <si>
    <t>++-++++++++++++-++++++++++++--+</t>
  </si>
  <si>
    <t>+++++-+2</t>
  </si>
  <si>
    <t>1(1)1(2)1(1)2(3)2(3)1(2)2(2)2(2)1(2)1(2)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</si>
</sst>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">
    <font>
      <sz val="10"/>
      <name val="Arial Cyr"/>
      <family val="0"/>
    </font>
    <font>
      <sz val="13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left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4" xfId="0" applyNumberFormat="1" applyBorder="1" applyAlignment="1">
      <alignment/>
    </xf>
    <xf numFmtId="164" fontId="0" fillId="0" borderId="4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8" xfId="0" applyNumberForma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NumberFormat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R58"/>
  <sheetViews>
    <sheetView workbookViewId="0" topLeftCell="A1">
      <selection activeCell="A1" sqref="A1"/>
    </sheetView>
  </sheetViews>
  <sheetFormatPr defaultColWidth="9.00390625" defaultRowHeight="12.75"/>
  <cols>
    <col min="1" max="1" width="4.25390625" style="0" customWidth="1"/>
    <col min="2" max="2" width="7.75390625" style="0" customWidth="1"/>
    <col min="3" max="3" width="8.375" style="0" customWidth="1"/>
    <col min="4" max="4" width="8.75390625" style="0" customWidth="1"/>
    <col min="6" max="6" width="14.25390625" style="0" bestFit="1" customWidth="1"/>
    <col min="7" max="7" width="11.25390625" style="0" bestFit="1" customWidth="1"/>
    <col min="8" max="8" width="14.75390625" style="0" bestFit="1" customWidth="1"/>
    <col min="9" max="10" width="14.75390625" style="0" customWidth="1"/>
    <col min="11" max="11" width="14.75390625" style="0" bestFit="1" customWidth="1"/>
    <col min="14" max="14" width="8.75390625" style="0" customWidth="1"/>
    <col min="15" max="15" width="7.625" style="0" customWidth="1"/>
    <col min="16" max="16" width="8.00390625" style="0" customWidth="1"/>
    <col min="17" max="17" width="5.25390625" style="0" customWidth="1"/>
    <col min="18" max="18" width="7.75390625" style="0" customWidth="1"/>
  </cols>
  <sheetData>
    <row r="1" spans="2:18" ht="16.5">
      <c r="B1" s="28" t="str">
        <f>S1_Title</f>
        <v>Протокол проверки результатов Единого государственного экзамена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"/>
      <c r="R1" s="2"/>
    </row>
    <row r="2" spans="2:18" ht="16.5">
      <c r="B2" s="28" t="str">
        <f>S1_FileName</f>
        <v>63-Самарская область  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"/>
      <c r="R2" s="2"/>
    </row>
    <row r="3" spans="2:18" ht="16.5">
      <c r="B3" s="27" t="str">
        <f>S1_InstType</f>
        <v>Код ОУ: </v>
      </c>
      <c r="C3" s="27"/>
      <c r="D3" s="27"/>
      <c r="E3" s="27"/>
      <c r="F3" s="27"/>
      <c r="G3" s="27"/>
      <c r="H3" s="27"/>
      <c r="I3" s="29" t="str">
        <f>S1_SchoolCode</f>
        <v>206317</v>
      </c>
      <c r="J3" s="29"/>
      <c r="K3" s="29"/>
      <c r="L3" s="29"/>
      <c r="M3" s="29"/>
      <c r="N3" s="29"/>
      <c r="O3" s="29"/>
      <c r="P3" s="29"/>
      <c r="Q3" s="2"/>
      <c r="R3" s="2"/>
    </row>
    <row r="4" spans="2:18" ht="17.25" thickBot="1">
      <c r="B4" s="26" t="str">
        <f>S1_SubjectCode</f>
        <v>01-Русский язык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"/>
      <c r="R4" s="2"/>
    </row>
    <row r="5" spans="2:16" ht="51.75" thickBot="1">
      <c r="B5" s="21" t="s">
        <v>2</v>
      </c>
      <c r="C5" s="22" t="str">
        <f>S1_FName1</f>
        <v>Класс</v>
      </c>
      <c r="D5" s="22" t="str">
        <f>S1_FName2</f>
        <v>Код ППЭ</v>
      </c>
      <c r="E5" s="22" t="str">
        <f>S1_FName3</f>
        <v>Аудитория</v>
      </c>
      <c r="F5" s="22" t="str">
        <f>S1_FName4</f>
        <v>Фамилия</v>
      </c>
      <c r="G5" s="22" t="str">
        <f>S1_FName5</f>
        <v>Имя</v>
      </c>
      <c r="H5" s="22" t="str">
        <f>S1_FName6</f>
        <v>Отчество</v>
      </c>
      <c r="I5" s="22" t="str">
        <f>S1_FName13</f>
        <v>Серия документа</v>
      </c>
      <c r="J5" s="22" t="str">
        <f>S1_FName14</f>
        <v>Номер документа</v>
      </c>
      <c r="K5" s="22" t="str">
        <f>S1_FName7</f>
        <v>Номер варианта</v>
      </c>
      <c r="L5" s="22" t="str">
        <f>S1_FName8</f>
        <v>Первичный балл</v>
      </c>
      <c r="M5" s="22" t="str">
        <f>S1_FName9</f>
        <v>Процент выполнения работы</v>
      </c>
      <c r="N5" s="22" t="str">
        <f>S1_FName15</f>
        <v>Балл</v>
      </c>
      <c r="O5" s="22" t="str">
        <f>S1_FName16</f>
        <v>Рейтинг</v>
      </c>
      <c r="P5" s="24" t="str">
        <f>S1_FName17</f>
        <v>Оценка</v>
      </c>
    </row>
    <row r="6" spans="2:16" ht="12.75" customHeight="1">
      <c r="B6" s="18">
        <v>1</v>
      </c>
      <c r="C6" s="19" t="s">
        <v>27</v>
      </c>
      <c r="D6" s="19">
        <v>69</v>
      </c>
      <c r="E6" s="19" t="s">
        <v>28</v>
      </c>
      <c r="F6" s="20" t="s">
        <v>29</v>
      </c>
      <c r="G6" s="20" t="s">
        <v>30</v>
      </c>
      <c r="H6" s="20" t="s">
        <v>31</v>
      </c>
      <c r="I6" s="20" t="s">
        <v>32</v>
      </c>
      <c r="J6" s="20" t="s">
        <v>33</v>
      </c>
      <c r="K6" s="19" t="s">
        <v>34</v>
      </c>
      <c r="L6" s="19">
        <v>57</v>
      </c>
      <c r="M6" s="19">
        <v>95</v>
      </c>
      <c r="N6" s="19">
        <v>88</v>
      </c>
      <c r="O6" s="19">
        <v>99.5</v>
      </c>
      <c r="P6" s="25">
        <v>5</v>
      </c>
    </row>
    <row r="7" spans="2:16" ht="12.75" customHeight="1">
      <c r="B7" s="18">
        <v>2</v>
      </c>
      <c r="C7" s="19" t="s">
        <v>27</v>
      </c>
      <c r="D7" s="19">
        <v>69</v>
      </c>
      <c r="E7" s="19" t="s">
        <v>35</v>
      </c>
      <c r="F7" s="20" t="s">
        <v>36</v>
      </c>
      <c r="G7" s="20" t="s">
        <v>37</v>
      </c>
      <c r="H7" s="20" t="s">
        <v>38</v>
      </c>
      <c r="I7" s="20" t="s">
        <v>32</v>
      </c>
      <c r="J7" s="20" t="s">
        <v>39</v>
      </c>
      <c r="K7" s="19" t="s">
        <v>40</v>
      </c>
      <c r="L7" s="19">
        <v>48</v>
      </c>
      <c r="M7" s="19">
        <v>80</v>
      </c>
      <c r="N7" s="19">
        <v>65</v>
      </c>
      <c r="O7" s="19">
        <v>87.3</v>
      </c>
      <c r="P7" s="25">
        <v>4</v>
      </c>
    </row>
    <row r="8" spans="2:16" ht="12.75" customHeight="1">
      <c r="B8" s="18">
        <v>3</v>
      </c>
      <c r="C8" s="19" t="s">
        <v>27</v>
      </c>
      <c r="D8" s="19">
        <v>69</v>
      </c>
      <c r="E8" s="19" t="s">
        <v>41</v>
      </c>
      <c r="F8" s="20" t="s">
        <v>42</v>
      </c>
      <c r="G8" s="20" t="s">
        <v>43</v>
      </c>
      <c r="H8" s="20" t="s">
        <v>44</v>
      </c>
      <c r="I8" s="20" t="s">
        <v>32</v>
      </c>
      <c r="J8" s="20" t="s">
        <v>45</v>
      </c>
      <c r="K8" s="19" t="s">
        <v>46</v>
      </c>
      <c r="L8" s="19">
        <v>56</v>
      </c>
      <c r="M8" s="19">
        <v>93</v>
      </c>
      <c r="N8" s="19">
        <v>83</v>
      </c>
      <c r="O8" s="19">
        <v>99</v>
      </c>
      <c r="P8" s="25">
        <v>5</v>
      </c>
    </row>
    <row r="9" spans="2:16" ht="12.75" customHeight="1">
      <c r="B9" s="18">
        <v>4</v>
      </c>
      <c r="C9" s="19" t="s">
        <v>27</v>
      </c>
      <c r="D9" s="19">
        <v>69</v>
      </c>
      <c r="E9" s="19" t="s">
        <v>41</v>
      </c>
      <c r="F9" s="20" t="s">
        <v>47</v>
      </c>
      <c r="G9" s="20" t="s">
        <v>48</v>
      </c>
      <c r="H9" s="20" t="s">
        <v>49</v>
      </c>
      <c r="I9" s="20" t="s">
        <v>32</v>
      </c>
      <c r="J9" s="20" t="s">
        <v>50</v>
      </c>
      <c r="K9" s="19" t="s">
        <v>51</v>
      </c>
      <c r="L9" s="19">
        <v>52</v>
      </c>
      <c r="M9" s="19">
        <v>86</v>
      </c>
      <c r="N9" s="19">
        <v>72</v>
      </c>
      <c r="O9" s="19">
        <v>94.9</v>
      </c>
      <c r="P9" s="25">
        <v>5</v>
      </c>
    </row>
    <row r="10" spans="2:16" ht="12.75" customHeight="1">
      <c r="B10" s="18">
        <v>5</v>
      </c>
      <c r="C10" s="19" t="s">
        <v>27</v>
      </c>
      <c r="D10" s="19">
        <v>69</v>
      </c>
      <c r="E10" s="19" t="s">
        <v>52</v>
      </c>
      <c r="F10" s="20" t="s">
        <v>53</v>
      </c>
      <c r="G10" s="20" t="s">
        <v>48</v>
      </c>
      <c r="H10" s="20" t="s">
        <v>54</v>
      </c>
      <c r="I10" s="20" t="s">
        <v>32</v>
      </c>
      <c r="J10" s="20" t="s">
        <v>55</v>
      </c>
      <c r="K10" s="19" t="s">
        <v>56</v>
      </c>
      <c r="L10" s="19">
        <v>35</v>
      </c>
      <c r="M10" s="19">
        <v>58</v>
      </c>
      <c r="N10" s="19">
        <v>49</v>
      </c>
      <c r="O10" s="19">
        <v>49.4</v>
      </c>
      <c r="P10" s="25">
        <v>3</v>
      </c>
    </row>
    <row r="11" spans="2:16" ht="12.75" customHeight="1">
      <c r="B11" s="18">
        <v>6</v>
      </c>
      <c r="C11" s="19" t="s">
        <v>27</v>
      </c>
      <c r="D11" s="19">
        <v>69</v>
      </c>
      <c r="E11" s="19" t="s">
        <v>57</v>
      </c>
      <c r="F11" s="20" t="s">
        <v>58</v>
      </c>
      <c r="G11" s="20" t="s">
        <v>59</v>
      </c>
      <c r="H11" s="20" t="s">
        <v>60</v>
      </c>
      <c r="I11" s="20" t="s">
        <v>61</v>
      </c>
      <c r="J11" s="20" t="s">
        <v>62</v>
      </c>
      <c r="K11" s="19" t="s">
        <v>63</v>
      </c>
      <c r="L11" s="19">
        <v>56</v>
      </c>
      <c r="M11" s="19">
        <v>93</v>
      </c>
      <c r="N11" s="19">
        <v>83</v>
      </c>
      <c r="O11" s="19">
        <v>99</v>
      </c>
      <c r="P11" s="25">
        <v>5</v>
      </c>
    </row>
    <row r="12" spans="2:16" ht="12.75" customHeight="1">
      <c r="B12" s="18">
        <v>7</v>
      </c>
      <c r="C12" s="19" t="s">
        <v>27</v>
      </c>
      <c r="D12" s="19">
        <v>69</v>
      </c>
      <c r="E12" s="19" t="s">
        <v>52</v>
      </c>
      <c r="F12" s="20" t="s">
        <v>64</v>
      </c>
      <c r="G12" s="20" t="s">
        <v>65</v>
      </c>
      <c r="H12" s="20" t="s">
        <v>49</v>
      </c>
      <c r="I12" s="20" t="s">
        <v>66</v>
      </c>
      <c r="J12" s="20" t="s">
        <v>67</v>
      </c>
      <c r="K12" s="19" t="s">
        <v>68</v>
      </c>
      <c r="L12" s="19">
        <v>51</v>
      </c>
      <c r="M12" s="19">
        <v>85</v>
      </c>
      <c r="N12" s="19">
        <v>70</v>
      </c>
      <c r="O12" s="19">
        <v>93.2</v>
      </c>
      <c r="P12" s="25">
        <v>5</v>
      </c>
    </row>
    <row r="13" spans="2:16" ht="12.75" customHeight="1">
      <c r="B13" s="18">
        <v>8</v>
      </c>
      <c r="C13" s="19" t="s">
        <v>27</v>
      </c>
      <c r="D13" s="19">
        <v>69</v>
      </c>
      <c r="E13" s="19" t="s">
        <v>69</v>
      </c>
      <c r="F13" s="20" t="s">
        <v>70</v>
      </c>
      <c r="G13" s="20" t="s">
        <v>71</v>
      </c>
      <c r="H13" s="20" t="s">
        <v>44</v>
      </c>
      <c r="I13" s="20" t="s">
        <v>32</v>
      </c>
      <c r="J13" s="20" t="s">
        <v>72</v>
      </c>
      <c r="K13" s="19" t="s">
        <v>73</v>
      </c>
      <c r="L13" s="19">
        <v>53</v>
      </c>
      <c r="M13" s="19">
        <v>88</v>
      </c>
      <c r="N13" s="19">
        <v>75</v>
      </c>
      <c r="O13" s="19">
        <v>96.2</v>
      </c>
      <c r="P13" s="25">
        <v>5</v>
      </c>
    </row>
    <row r="14" spans="2:16" ht="12.75" customHeight="1">
      <c r="B14" s="18">
        <v>9</v>
      </c>
      <c r="C14" s="19" t="s">
        <v>27</v>
      </c>
      <c r="D14" s="19">
        <v>69</v>
      </c>
      <c r="E14" s="19" t="s">
        <v>74</v>
      </c>
      <c r="F14" s="20" t="s">
        <v>75</v>
      </c>
      <c r="G14" s="20" t="s">
        <v>76</v>
      </c>
      <c r="H14" s="20" t="s">
        <v>77</v>
      </c>
      <c r="I14" s="20" t="s">
        <v>32</v>
      </c>
      <c r="J14" s="20" t="s">
        <v>78</v>
      </c>
      <c r="K14" s="19" t="s">
        <v>79</v>
      </c>
      <c r="L14" s="19">
        <v>51</v>
      </c>
      <c r="M14" s="19">
        <v>85</v>
      </c>
      <c r="N14" s="19">
        <v>70</v>
      </c>
      <c r="O14" s="19">
        <v>93.2</v>
      </c>
      <c r="P14" s="25">
        <v>5</v>
      </c>
    </row>
    <row r="15" spans="2:16" ht="12.75" customHeight="1">
      <c r="B15" s="18">
        <v>10</v>
      </c>
      <c r="C15" s="19" t="s">
        <v>27</v>
      </c>
      <c r="D15" s="19">
        <v>69</v>
      </c>
      <c r="E15" s="19" t="s">
        <v>80</v>
      </c>
      <c r="F15" s="20" t="s">
        <v>81</v>
      </c>
      <c r="G15" s="20" t="s">
        <v>82</v>
      </c>
      <c r="H15" s="20" t="s">
        <v>83</v>
      </c>
      <c r="I15" s="20" t="s">
        <v>32</v>
      </c>
      <c r="J15" s="20" t="s">
        <v>84</v>
      </c>
      <c r="K15" s="19" t="s">
        <v>51</v>
      </c>
      <c r="L15" s="19">
        <v>46</v>
      </c>
      <c r="M15" s="19">
        <v>76</v>
      </c>
      <c r="N15" s="19">
        <v>62</v>
      </c>
      <c r="O15" s="19">
        <v>82.4</v>
      </c>
      <c r="P15" s="25">
        <v>4</v>
      </c>
    </row>
    <row r="16" spans="2:16" ht="12.75" customHeight="1">
      <c r="B16" s="18">
        <v>11</v>
      </c>
      <c r="C16" s="19" t="s">
        <v>27</v>
      </c>
      <c r="D16" s="19">
        <v>69</v>
      </c>
      <c r="E16" s="19" t="s">
        <v>52</v>
      </c>
      <c r="F16" s="20" t="s">
        <v>85</v>
      </c>
      <c r="G16" s="20" t="s">
        <v>86</v>
      </c>
      <c r="H16" s="20" t="s">
        <v>87</v>
      </c>
      <c r="I16" s="20" t="s">
        <v>32</v>
      </c>
      <c r="J16" s="20" t="s">
        <v>88</v>
      </c>
      <c r="K16" s="19" t="s">
        <v>89</v>
      </c>
      <c r="L16" s="19">
        <v>45</v>
      </c>
      <c r="M16" s="19">
        <v>75</v>
      </c>
      <c r="N16" s="19">
        <v>61</v>
      </c>
      <c r="O16" s="19">
        <v>79.7</v>
      </c>
      <c r="P16" s="25">
        <v>4</v>
      </c>
    </row>
    <row r="17" spans="2:16" ht="12.75" customHeight="1">
      <c r="B17" s="18">
        <v>12</v>
      </c>
      <c r="C17" s="19" t="s">
        <v>27</v>
      </c>
      <c r="D17" s="19">
        <v>69</v>
      </c>
      <c r="E17" s="19" t="s">
        <v>80</v>
      </c>
      <c r="F17" s="20" t="s">
        <v>90</v>
      </c>
      <c r="G17" s="20" t="s">
        <v>91</v>
      </c>
      <c r="H17" s="20" t="s">
        <v>92</v>
      </c>
      <c r="I17" s="20" t="s">
        <v>32</v>
      </c>
      <c r="J17" s="20" t="s">
        <v>93</v>
      </c>
      <c r="K17" s="19" t="s">
        <v>68</v>
      </c>
      <c r="L17" s="19">
        <v>49</v>
      </c>
      <c r="M17" s="19">
        <v>81</v>
      </c>
      <c r="N17" s="19">
        <v>67</v>
      </c>
      <c r="O17" s="19">
        <v>89.4</v>
      </c>
      <c r="P17" s="25">
        <v>5</v>
      </c>
    </row>
    <row r="18" spans="2:16" ht="12.75" customHeight="1">
      <c r="B18" s="18">
        <v>13</v>
      </c>
      <c r="C18" s="19" t="s">
        <v>27</v>
      </c>
      <c r="D18" s="19">
        <v>69</v>
      </c>
      <c r="E18" s="19" t="s">
        <v>57</v>
      </c>
      <c r="F18" s="20" t="s">
        <v>94</v>
      </c>
      <c r="G18" s="20" t="s">
        <v>95</v>
      </c>
      <c r="H18" s="20" t="s">
        <v>96</v>
      </c>
      <c r="I18" s="20" t="s">
        <v>32</v>
      </c>
      <c r="J18" s="20" t="s">
        <v>97</v>
      </c>
      <c r="K18" s="19" t="s">
        <v>98</v>
      </c>
      <c r="L18" s="19">
        <v>59</v>
      </c>
      <c r="M18" s="19">
        <v>98</v>
      </c>
      <c r="N18" s="19">
        <v>97</v>
      </c>
      <c r="O18" s="19">
        <v>99.9</v>
      </c>
      <c r="P18" s="25">
        <v>5</v>
      </c>
    </row>
    <row r="19" spans="2:16" ht="12.75" customHeight="1">
      <c r="B19" s="18">
        <v>14</v>
      </c>
      <c r="C19" s="19" t="s">
        <v>27</v>
      </c>
      <c r="D19" s="19">
        <v>69</v>
      </c>
      <c r="E19" s="19" t="s">
        <v>57</v>
      </c>
      <c r="F19" s="20" t="s">
        <v>99</v>
      </c>
      <c r="G19" s="20" t="s">
        <v>100</v>
      </c>
      <c r="H19" s="20" t="s">
        <v>101</v>
      </c>
      <c r="I19" s="20" t="s">
        <v>32</v>
      </c>
      <c r="J19" s="20" t="s">
        <v>102</v>
      </c>
      <c r="K19" s="19" t="s">
        <v>103</v>
      </c>
      <c r="L19" s="19">
        <v>54</v>
      </c>
      <c r="M19" s="19">
        <v>90</v>
      </c>
      <c r="N19" s="19">
        <v>77</v>
      </c>
      <c r="O19" s="19">
        <v>97.4</v>
      </c>
      <c r="P19" s="25">
        <v>5</v>
      </c>
    </row>
    <row r="20" spans="2:16" ht="12.75" customHeight="1">
      <c r="B20" s="18">
        <v>15</v>
      </c>
      <c r="C20" s="19" t="s">
        <v>27</v>
      </c>
      <c r="D20" s="19">
        <v>69</v>
      </c>
      <c r="E20" s="19" t="s">
        <v>104</v>
      </c>
      <c r="F20" s="20" t="s">
        <v>105</v>
      </c>
      <c r="G20" s="20" t="s">
        <v>48</v>
      </c>
      <c r="H20" s="20" t="s">
        <v>106</v>
      </c>
      <c r="I20" s="20" t="s">
        <v>32</v>
      </c>
      <c r="J20" s="20" t="s">
        <v>107</v>
      </c>
      <c r="K20" s="19" t="s">
        <v>34</v>
      </c>
      <c r="L20" s="19">
        <v>47</v>
      </c>
      <c r="M20" s="19">
        <v>78</v>
      </c>
      <c r="N20" s="19">
        <v>64</v>
      </c>
      <c r="O20" s="19">
        <v>84.9</v>
      </c>
      <c r="P20" s="25">
        <v>4</v>
      </c>
    </row>
    <row r="21" spans="2:16" ht="12.75" customHeight="1">
      <c r="B21" s="18">
        <v>16</v>
      </c>
      <c r="C21" s="19" t="s">
        <v>27</v>
      </c>
      <c r="D21" s="19">
        <v>69</v>
      </c>
      <c r="E21" s="19" t="s">
        <v>104</v>
      </c>
      <c r="F21" s="20" t="s">
        <v>108</v>
      </c>
      <c r="G21" s="20" t="s">
        <v>82</v>
      </c>
      <c r="H21" s="20" t="s">
        <v>109</v>
      </c>
      <c r="I21" s="20" t="s">
        <v>32</v>
      </c>
      <c r="J21" s="20" t="s">
        <v>110</v>
      </c>
      <c r="K21" s="19" t="s">
        <v>73</v>
      </c>
      <c r="L21" s="19">
        <v>55</v>
      </c>
      <c r="M21" s="19">
        <v>91</v>
      </c>
      <c r="N21" s="19">
        <v>80</v>
      </c>
      <c r="O21" s="19">
        <v>98.3</v>
      </c>
      <c r="P21" s="25">
        <v>5</v>
      </c>
    </row>
    <row r="22" spans="2:16" ht="12.75" customHeight="1">
      <c r="B22" s="18">
        <v>17</v>
      </c>
      <c r="C22" s="19" t="s">
        <v>27</v>
      </c>
      <c r="D22" s="19">
        <v>69</v>
      </c>
      <c r="E22" s="19" t="s">
        <v>74</v>
      </c>
      <c r="F22" s="20" t="s">
        <v>111</v>
      </c>
      <c r="G22" s="20" t="s">
        <v>112</v>
      </c>
      <c r="H22" s="20" t="s">
        <v>113</v>
      </c>
      <c r="I22" s="20" t="s">
        <v>32</v>
      </c>
      <c r="J22" s="20" t="s">
        <v>114</v>
      </c>
      <c r="K22" s="19" t="s">
        <v>89</v>
      </c>
      <c r="L22" s="19">
        <v>56</v>
      </c>
      <c r="M22" s="19">
        <v>93</v>
      </c>
      <c r="N22" s="19">
        <v>83</v>
      </c>
      <c r="O22" s="19">
        <v>99</v>
      </c>
      <c r="P22" s="25">
        <v>5</v>
      </c>
    </row>
    <row r="23" spans="2:16" ht="12.75" customHeight="1">
      <c r="B23" s="18">
        <v>18</v>
      </c>
      <c r="C23" s="19" t="s">
        <v>27</v>
      </c>
      <c r="D23" s="19">
        <v>69</v>
      </c>
      <c r="E23" s="19" t="s">
        <v>115</v>
      </c>
      <c r="F23" s="20" t="s">
        <v>116</v>
      </c>
      <c r="G23" s="20" t="s">
        <v>117</v>
      </c>
      <c r="H23" s="20" t="s">
        <v>101</v>
      </c>
      <c r="I23" s="20" t="s">
        <v>118</v>
      </c>
      <c r="J23" s="20" t="s">
        <v>119</v>
      </c>
      <c r="K23" s="19" t="s">
        <v>56</v>
      </c>
      <c r="L23" s="19">
        <v>52</v>
      </c>
      <c r="M23" s="19">
        <v>86</v>
      </c>
      <c r="N23" s="19">
        <v>72</v>
      </c>
      <c r="O23" s="19">
        <v>94.9</v>
      </c>
      <c r="P23" s="25">
        <v>5</v>
      </c>
    </row>
    <row r="24" spans="2:16" ht="12.75" customHeight="1">
      <c r="B24" s="18">
        <v>19</v>
      </c>
      <c r="C24" s="19" t="s">
        <v>27</v>
      </c>
      <c r="D24" s="19">
        <v>69</v>
      </c>
      <c r="E24" s="19" t="s">
        <v>74</v>
      </c>
      <c r="F24" s="20" t="s">
        <v>120</v>
      </c>
      <c r="G24" s="20" t="s">
        <v>121</v>
      </c>
      <c r="H24" s="20" t="s">
        <v>122</v>
      </c>
      <c r="I24" s="20" t="s">
        <v>32</v>
      </c>
      <c r="J24" s="20" t="s">
        <v>123</v>
      </c>
      <c r="K24" s="19" t="s">
        <v>73</v>
      </c>
      <c r="L24" s="19">
        <v>45</v>
      </c>
      <c r="M24" s="19">
        <v>75</v>
      </c>
      <c r="N24" s="19">
        <v>61</v>
      </c>
      <c r="O24" s="19">
        <v>79.7</v>
      </c>
      <c r="P24" s="25">
        <v>4</v>
      </c>
    </row>
    <row r="25" spans="2:16" ht="12.75" customHeight="1">
      <c r="B25" s="18">
        <v>20</v>
      </c>
      <c r="C25" s="19" t="s">
        <v>27</v>
      </c>
      <c r="D25" s="19">
        <v>69</v>
      </c>
      <c r="E25" s="19" t="s">
        <v>124</v>
      </c>
      <c r="F25" s="20" t="s">
        <v>125</v>
      </c>
      <c r="G25" s="20" t="s">
        <v>91</v>
      </c>
      <c r="H25" s="20" t="s">
        <v>122</v>
      </c>
      <c r="I25" s="20" t="s">
        <v>32</v>
      </c>
      <c r="J25" s="20" t="s">
        <v>126</v>
      </c>
      <c r="K25" s="19" t="s">
        <v>103</v>
      </c>
      <c r="L25" s="19">
        <v>50</v>
      </c>
      <c r="M25" s="19">
        <v>83</v>
      </c>
      <c r="N25" s="19">
        <v>69</v>
      </c>
      <c r="O25" s="19">
        <v>91.4</v>
      </c>
      <c r="P25" s="25">
        <v>5</v>
      </c>
    </row>
    <row r="26" spans="2:16" ht="12.75" customHeight="1">
      <c r="B26" s="18">
        <v>21</v>
      </c>
      <c r="C26" s="19" t="s">
        <v>27</v>
      </c>
      <c r="D26" s="19">
        <v>69</v>
      </c>
      <c r="E26" s="19" t="s">
        <v>57</v>
      </c>
      <c r="F26" s="20" t="s">
        <v>127</v>
      </c>
      <c r="G26" s="20" t="s">
        <v>128</v>
      </c>
      <c r="H26" s="20" t="s">
        <v>129</v>
      </c>
      <c r="I26" s="20" t="s">
        <v>32</v>
      </c>
      <c r="J26" s="20" t="s">
        <v>130</v>
      </c>
      <c r="K26" s="19" t="s">
        <v>51</v>
      </c>
      <c r="L26" s="19">
        <v>55</v>
      </c>
      <c r="M26" s="19">
        <v>91</v>
      </c>
      <c r="N26" s="19">
        <v>80</v>
      </c>
      <c r="O26" s="19">
        <v>98.3</v>
      </c>
      <c r="P26" s="25">
        <v>5</v>
      </c>
    </row>
    <row r="27" spans="2:16" ht="12.75" customHeight="1">
      <c r="B27" s="18">
        <v>22</v>
      </c>
      <c r="C27" s="19" t="s">
        <v>27</v>
      </c>
      <c r="D27" s="19">
        <v>69</v>
      </c>
      <c r="E27" s="19" t="s">
        <v>28</v>
      </c>
      <c r="F27" s="20" t="s">
        <v>131</v>
      </c>
      <c r="G27" s="20" t="s">
        <v>132</v>
      </c>
      <c r="H27" s="20" t="s">
        <v>133</v>
      </c>
      <c r="I27" s="20" t="s">
        <v>32</v>
      </c>
      <c r="J27" s="20" t="s">
        <v>134</v>
      </c>
      <c r="K27" s="19" t="s">
        <v>40</v>
      </c>
      <c r="L27" s="19">
        <v>53</v>
      </c>
      <c r="M27" s="19">
        <v>88</v>
      </c>
      <c r="N27" s="19">
        <v>75</v>
      </c>
      <c r="O27" s="19">
        <v>96.2</v>
      </c>
      <c r="P27" s="25">
        <v>5</v>
      </c>
    </row>
    <row r="28" spans="2:16" ht="12.75" customHeight="1">
      <c r="B28" s="18">
        <v>23</v>
      </c>
      <c r="C28" s="19" t="s">
        <v>27</v>
      </c>
      <c r="D28" s="19">
        <v>69</v>
      </c>
      <c r="E28" s="19" t="s">
        <v>69</v>
      </c>
      <c r="F28" s="20" t="s">
        <v>135</v>
      </c>
      <c r="G28" s="20" t="s">
        <v>136</v>
      </c>
      <c r="H28" s="20" t="s">
        <v>101</v>
      </c>
      <c r="I28" s="20" t="s">
        <v>61</v>
      </c>
      <c r="J28" s="20" t="s">
        <v>137</v>
      </c>
      <c r="K28" s="19" t="s">
        <v>34</v>
      </c>
      <c r="L28" s="19">
        <v>42</v>
      </c>
      <c r="M28" s="19">
        <v>70</v>
      </c>
      <c r="N28" s="19">
        <v>57</v>
      </c>
      <c r="O28" s="19">
        <v>71.2</v>
      </c>
      <c r="P28" s="25">
        <v>4</v>
      </c>
    </row>
    <row r="29" spans="2:16" ht="12.75" customHeight="1">
      <c r="B29" s="18">
        <v>24</v>
      </c>
      <c r="C29" s="19" t="s">
        <v>27</v>
      </c>
      <c r="D29" s="19">
        <v>69</v>
      </c>
      <c r="E29" s="19" t="s">
        <v>41</v>
      </c>
      <c r="F29" s="20" t="s">
        <v>138</v>
      </c>
      <c r="G29" s="20" t="s">
        <v>76</v>
      </c>
      <c r="H29" s="20" t="s">
        <v>139</v>
      </c>
      <c r="I29" s="20" t="s">
        <v>32</v>
      </c>
      <c r="J29" s="20" t="s">
        <v>140</v>
      </c>
      <c r="K29" s="19" t="s">
        <v>89</v>
      </c>
      <c r="L29" s="19">
        <v>48</v>
      </c>
      <c r="M29" s="19">
        <v>80</v>
      </c>
      <c r="N29" s="19">
        <v>65</v>
      </c>
      <c r="O29" s="19">
        <v>87.3</v>
      </c>
      <c r="P29" s="25">
        <v>4</v>
      </c>
    </row>
    <row r="30" spans="2:16" ht="12.75" customHeight="1">
      <c r="B30" s="18">
        <v>25</v>
      </c>
      <c r="C30" s="19" t="s">
        <v>141</v>
      </c>
      <c r="D30" s="19">
        <v>69</v>
      </c>
      <c r="E30" s="19" t="s">
        <v>104</v>
      </c>
      <c r="F30" s="20" t="s">
        <v>142</v>
      </c>
      <c r="G30" s="20" t="s">
        <v>143</v>
      </c>
      <c r="H30" s="20" t="s">
        <v>144</v>
      </c>
      <c r="I30" s="20" t="s">
        <v>32</v>
      </c>
      <c r="J30" s="20" t="s">
        <v>145</v>
      </c>
      <c r="K30" s="19" t="s">
        <v>146</v>
      </c>
      <c r="L30" s="19">
        <v>39</v>
      </c>
      <c r="M30" s="19">
        <v>65</v>
      </c>
      <c r="N30" s="19">
        <v>53</v>
      </c>
      <c r="O30" s="19">
        <v>62</v>
      </c>
      <c r="P30" s="25">
        <v>4</v>
      </c>
    </row>
    <row r="31" spans="2:16" ht="12.75" customHeight="1">
      <c r="B31" s="18">
        <v>26</v>
      </c>
      <c r="C31" s="19" t="s">
        <v>141</v>
      </c>
      <c r="D31" s="19">
        <v>69</v>
      </c>
      <c r="E31" s="19" t="s">
        <v>80</v>
      </c>
      <c r="F31" s="20" t="s">
        <v>147</v>
      </c>
      <c r="G31" s="20" t="s">
        <v>148</v>
      </c>
      <c r="H31" s="20" t="s">
        <v>149</v>
      </c>
      <c r="I31" s="20" t="s">
        <v>66</v>
      </c>
      <c r="J31" s="20" t="s">
        <v>150</v>
      </c>
      <c r="K31" s="19" t="s">
        <v>79</v>
      </c>
      <c r="L31" s="19">
        <v>42</v>
      </c>
      <c r="M31" s="19">
        <v>70</v>
      </c>
      <c r="N31" s="19">
        <v>57</v>
      </c>
      <c r="O31" s="19">
        <v>71.2</v>
      </c>
      <c r="P31" s="25">
        <v>4</v>
      </c>
    </row>
    <row r="32" spans="2:16" ht="12.75" customHeight="1">
      <c r="B32" s="18">
        <v>27</v>
      </c>
      <c r="C32" s="19" t="s">
        <v>141</v>
      </c>
      <c r="D32" s="19">
        <v>69</v>
      </c>
      <c r="E32" s="19" t="s">
        <v>80</v>
      </c>
      <c r="F32" s="20" t="s">
        <v>47</v>
      </c>
      <c r="G32" s="20" t="s">
        <v>82</v>
      </c>
      <c r="H32" s="20" t="s">
        <v>151</v>
      </c>
      <c r="I32" s="20" t="s">
        <v>32</v>
      </c>
      <c r="J32" s="20" t="s">
        <v>152</v>
      </c>
      <c r="K32" s="19" t="s">
        <v>103</v>
      </c>
      <c r="L32" s="19">
        <v>49</v>
      </c>
      <c r="M32" s="19">
        <v>81</v>
      </c>
      <c r="N32" s="19">
        <v>67</v>
      </c>
      <c r="O32" s="19">
        <v>89.4</v>
      </c>
      <c r="P32" s="25">
        <v>5</v>
      </c>
    </row>
    <row r="33" spans="2:16" ht="12.75" customHeight="1">
      <c r="B33" s="18">
        <v>28</v>
      </c>
      <c r="C33" s="19" t="s">
        <v>141</v>
      </c>
      <c r="D33" s="19">
        <v>69</v>
      </c>
      <c r="E33" s="19" t="s">
        <v>28</v>
      </c>
      <c r="F33" s="20" t="s">
        <v>153</v>
      </c>
      <c r="G33" s="20" t="s">
        <v>86</v>
      </c>
      <c r="H33" s="20" t="s">
        <v>122</v>
      </c>
      <c r="I33" s="20" t="s">
        <v>66</v>
      </c>
      <c r="J33" s="20" t="s">
        <v>154</v>
      </c>
      <c r="K33" s="19" t="s">
        <v>63</v>
      </c>
      <c r="L33" s="19">
        <v>45</v>
      </c>
      <c r="M33" s="19">
        <v>75</v>
      </c>
      <c r="N33" s="19">
        <v>61</v>
      </c>
      <c r="O33" s="19">
        <v>79.7</v>
      </c>
      <c r="P33" s="25">
        <v>4</v>
      </c>
    </row>
    <row r="34" spans="2:16" ht="12.75" customHeight="1">
      <c r="B34" s="18">
        <v>29</v>
      </c>
      <c r="C34" s="19" t="s">
        <v>141</v>
      </c>
      <c r="D34" s="19">
        <v>69</v>
      </c>
      <c r="E34" s="19" t="s">
        <v>52</v>
      </c>
      <c r="F34" s="20" t="s">
        <v>155</v>
      </c>
      <c r="G34" s="20" t="s">
        <v>156</v>
      </c>
      <c r="H34" s="20" t="s">
        <v>133</v>
      </c>
      <c r="I34" s="20" t="s">
        <v>32</v>
      </c>
      <c r="J34" s="20" t="s">
        <v>157</v>
      </c>
      <c r="K34" s="19" t="s">
        <v>103</v>
      </c>
      <c r="L34" s="19">
        <v>51</v>
      </c>
      <c r="M34" s="19">
        <v>85</v>
      </c>
      <c r="N34" s="19">
        <v>70</v>
      </c>
      <c r="O34" s="19">
        <v>93.2</v>
      </c>
      <c r="P34" s="25">
        <v>5</v>
      </c>
    </row>
    <row r="35" spans="2:16" ht="12.75" customHeight="1">
      <c r="B35" s="18">
        <v>30</v>
      </c>
      <c r="C35" s="19" t="s">
        <v>141</v>
      </c>
      <c r="D35" s="19">
        <v>69</v>
      </c>
      <c r="E35" s="19" t="s">
        <v>124</v>
      </c>
      <c r="F35" s="20" t="s">
        <v>158</v>
      </c>
      <c r="G35" s="20" t="s">
        <v>159</v>
      </c>
      <c r="H35" s="20" t="s">
        <v>160</v>
      </c>
      <c r="I35" s="20" t="s">
        <v>32</v>
      </c>
      <c r="J35" s="20" t="s">
        <v>161</v>
      </c>
      <c r="K35" s="19" t="s">
        <v>34</v>
      </c>
      <c r="L35" s="19">
        <v>46</v>
      </c>
      <c r="M35" s="19">
        <v>76</v>
      </c>
      <c r="N35" s="19">
        <v>62</v>
      </c>
      <c r="O35" s="19">
        <v>82.4</v>
      </c>
      <c r="P35" s="25">
        <v>4</v>
      </c>
    </row>
    <row r="36" spans="2:16" ht="12.75" customHeight="1">
      <c r="B36" s="18">
        <v>31</v>
      </c>
      <c r="C36" s="19" t="s">
        <v>141</v>
      </c>
      <c r="D36" s="19">
        <v>69</v>
      </c>
      <c r="E36" s="19" t="s">
        <v>115</v>
      </c>
      <c r="F36" s="20" t="s">
        <v>162</v>
      </c>
      <c r="G36" s="20" t="s">
        <v>163</v>
      </c>
      <c r="H36" s="20" t="s">
        <v>160</v>
      </c>
      <c r="I36" s="20" t="s">
        <v>32</v>
      </c>
      <c r="J36" s="20" t="s">
        <v>164</v>
      </c>
      <c r="K36" s="19" t="s">
        <v>73</v>
      </c>
      <c r="L36" s="19">
        <v>52</v>
      </c>
      <c r="M36" s="19">
        <v>86</v>
      </c>
      <c r="N36" s="19">
        <v>72</v>
      </c>
      <c r="O36" s="19">
        <v>94.9</v>
      </c>
      <c r="P36" s="25">
        <v>5</v>
      </c>
    </row>
    <row r="37" spans="2:16" ht="12.75" customHeight="1">
      <c r="B37" s="18">
        <v>32</v>
      </c>
      <c r="C37" s="19" t="s">
        <v>141</v>
      </c>
      <c r="D37" s="19">
        <v>69</v>
      </c>
      <c r="E37" s="19" t="s">
        <v>104</v>
      </c>
      <c r="F37" s="20" t="s">
        <v>165</v>
      </c>
      <c r="G37" s="20" t="s">
        <v>166</v>
      </c>
      <c r="H37" s="20" t="s">
        <v>133</v>
      </c>
      <c r="I37" s="20" t="s">
        <v>32</v>
      </c>
      <c r="J37" s="20" t="s">
        <v>167</v>
      </c>
      <c r="K37" s="19" t="s">
        <v>56</v>
      </c>
      <c r="L37" s="19">
        <v>47</v>
      </c>
      <c r="M37" s="19">
        <v>78</v>
      </c>
      <c r="N37" s="19">
        <v>64</v>
      </c>
      <c r="O37" s="19">
        <v>84.9</v>
      </c>
      <c r="P37" s="25">
        <v>4</v>
      </c>
    </row>
    <row r="38" spans="2:16" ht="12.75" customHeight="1">
      <c r="B38" s="18">
        <v>33</v>
      </c>
      <c r="C38" s="19" t="s">
        <v>141</v>
      </c>
      <c r="D38" s="19">
        <v>69</v>
      </c>
      <c r="E38" s="19" t="s">
        <v>69</v>
      </c>
      <c r="F38" s="20" t="s">
        <v>168</v>
      </c>
      <c r="G38" s="20" t="s">
        <v>48</v>
      </c>
      <c r="H38" s="20" t="s">
        <v>169</v>
      </c>
      <c r="I38" s="20" t="s">
        <v>66</v>
      </c>
      <c r="J38" s="20" t="s">
        <v>170</v>
      </c>
      <c r="K38" s="19" t="s">
        <v>171</v>
      </c>
      <c r="L38" s="19">
        <v>39</v>
      </c>
      <c r="M38" s="19">
        <v>65</v>
      </c>
      <c r="N38" s="19">
        <v>53</v>
      </c>
      <c r="O38" s="19">
        <v>62</v>
      </c>
      <c r="P38" s="25">
        <v>4</v>
      </c>
    </row>
    <row r="39" spans="2:16" ht="12.75" customHeight="1">
      <c r="B39" s="18">
        <v>34</v>
      </c>
      <c r="C39" s="19" t="s">
        <v>141</v>
      </c>
      <c r="D39" s="19">
        <v>69</v>
      </c>
      <c r="E39" s="19" t="s">
        <v>28</v>
      </c>
      <c r="F39" s="20" t="s">
        <v>172</v>
      </c>
      <c r="G39" s="20" t="s">
        <v>76</v>
      </c>
      <c r="H39" s="20" t="s">
        <v>173</v>
      </c>
      <c r="I39" s="20" t="s">
        <v>32</v>
      </c>
      <c r="J39" s="20" t="s">
        <v>174</v>
      </c>
      <c r="K39" s="19" t="s">
        <v>56</v>
      </c>
      <c r="L39" s="19">
        <v>51</v>
      </c>
      <c r="M39" s="19">
        <v>85</v>
      </c>
      <c r="N39" s="19">
        <v>70</v>
      </c>
      <c r="O39" s="19">
        <v>93.2</v>
      </c>
      <c r="P39" s="25">
        <v>5</v>
      </c>
    </row>
    <row r="40" spans="2:16" ht="12.75" customHeight="1">
      <c r="B40" s="18">
        <v>35</v>
      </c>
      <c r="C40" s="19" t="s">
        <v>141</v>
      </c>
      <c r="D40" s="19">
        <v>69</v>
      </c>
      <c r="E40" s="19" t="s">
        <v>115</v>
      </c>
      <c r="F40" s="20" t="s">
        <v>175</v>
      </c>
      <c r="G40" s="20" t="s">
        <v>82</v>
      </c>
      <c r="H40" s="20" t="s">
        <v>176</v>
      </c>
      <c r="I40" s="20" t="s">
        <v>118</v>
      </c>
      <c r="J40" s="20" t="s">
        <v>177</v>
      </c>
      <c r="K40" s="19" t="s">
        <v>63</v>
      </c>
      <c r="L40" s="19">
        <v>43</v>
      </c>
      <c r="M40" s="19">
        <v>71</v>
      </c>
      <c r="N40" s="19">
        <v>58</v>
      </c>
      <c r="O40" s="19">
        <v>74.2</v>
      </c>
      <c r="P40" s="25">
        <v>4</v>
      </c>
    </row>
    <row r="41" spans="2:16" ht="12.75" customHeight="1">
      <c r="B41" s="18">
        <v>36</v>
      </c>
      <c r="C41" s="19" t="s">
        <v>141</v>
      </c>
      <c r="D41" s="19">
        <v>69</v>
      </c>
      <c r="E41" s="19" t="s">
        <v>124</v>
      </c>
      <c r="F41" s="20" t="s">
        <v>178</v>
      </c>
      <c r="G41" s="20" t="s">
        <v>179</v>
      </c>
      <c r="H41" s="20" t="s">
        <v>180</v>
      </c>
      <c r="I41" s="20" t="s">
        <v>61</v>
      </c>
      <c r="J41" s="20" t="s">
        <v>181</v>
      </c>
      <c r="K41" s="19" t="s">
        <v>68</v>
      </c>
      <c r="L41" s="19">
        <v>51</v>
      </c>
      <c r="M41" s="19">
        <v>85</v>
      </c>
      <c r="N41" s="19">
        <v>70</v>
      </c>
      <c r="O41" s="19">
        <v>93.2</v>
      </c>
      <c r="P41" s="25">
        <v>5</v>
      </c>
    </row>
    <row r="42" spans="2:16" ht="12.75" customHeight="1">
      <c r="B42" s="18">
        <v>37</v>
      </c>
      <c r="C42" s="19" t="s">
        <v>141</v>
      </c>
      <c r="D42" s="19">
        <v>69</v>
      </c>
      <c r="E42" s="19" t="s">
        <v>52</v>
      </c>
      <c r="F42" s="20" t="s">
        <v>182</v>
      </c>
      <c r="G42" s="20" t="s">
        <v>183</v>
      </c>
      <c r="H42" s="20" t="s">
        <v>54</v>
      </c>
      <c r="I42" s="20" t="s">
        <v>32</v>
      </c>
      <c r="J42" s="20" t="s">
        <v>184</v>
      </c>
      <c r="K42" s="19" t="s">
        <v>63</v>
      </c>
      <c r="L42" s="19">
        <v>52</v>
      </c>
      <c r="M42" s="19">
        <v>86</v>
      </c>
      <c r="N42" s="19">
        <v>72</v>
      </c>
      <c r="O42" s="19">
        <v>94.9</v>
      </c>
      <c r="P42" s="25">
        <v>5</v>
      </c>
    </row>
    <row r="43" spans="2:16" ht="12.75" customHeight="1">
      <c r="B43" s="18">
        <v>38</v>
      </c>
      <c r="C43" s="19" t="s">
        <v>141</v>
      </c>
      <c r="D43" s="19">
        <v>69</v>
      </c>
      <c r="E43" s="19" t="s">
        <v>104</v>
      </c>
      <c r="F43" s="20" t="s">
        <v>185</v>
      </c>
      <c r="G43" s="20" t="s">
        <v>186</v>
      </c>
      <c r="H43" s="20" t="s">
        <v>187</v>
      </c>
      <c r="I43" s="20" t="s">
        <v>32</v>
      </c>
      <c r="J43" s="20" t="s">
        <v>188</v>
      </c>
      <c r="K43" s="19" t="s">
        <v>68</v>
      </c>
      <c r="L43" s="19">
        <v>47</v>
      </c>
      <c r="M43" s="19">
        <v>78</v>
      </c>
      <c r="N43" s="19">
        <v>64</v>
      </c>
      <c r="O43" s="19">
        <v>84.9</v>
      </c>
      <c r="P43" s="25">
        <v>4</v>
      </c>
    </row>
    <row r="44" spans="2:16" ht="12.75" customHeight="1">
      <c r="B44" s="18">
        <v>39</v>
      </c>
      <c r="C44" s="19" t="s">
        <v>141</v>
      </c>
      <c r="D44" s="19">
        <v>69</v>
      </c>
      <c r="E44" s="19" t="s">
        <v>74</v>
      </c>
      <c r="F44" s="20" t="s">
        <v>189</v>
      </c>
      <c r="G44" s="20" t="s">
        <v>82</v>
      </c>
      <c r="H44" s="20" t="s">
        <v>106</v>
      </c>
      <c r="I44" s="20" t="s">
        <v>32</v>
      </c>
      <c r="J44" s="20" t="s">
        <v>190</v>
      </c>
      <c r="K44" s="19" t="s">
        <v>56</v>
      </c>
      <c r="L44" s="19">
        <v>43</v>
      </c>
      <c r="M44" s="19">
        <v>71</v>
      </c>
      <c r="N44" s="19">
        <v>58</v>
      </c>
      <c r="O44" s="19">
        <v>74.2</v>
      </c>
      <c r="P44" s="25">
        <v>4</v>
      </c>
    </row>
    <row r="45" spans="2:16" ht="12.75" customHeight="1">
      <c r="B45" s="18">
        <v>40</v>
      </c>
      <c r="C45" s="19" t="s">
        <v>141</v>
      </c>
      <c r="D45" s="19">
        <v>69</v>
      </c>
      <c r="E45" s="19" t="s">
        <v>41</v>
      </c>
      <c r="F45" s="20" t="s">
        <v>191</v>
      </c>
      <c r="G45" s="20" t="s">
        <v>30</v>
      </c>
      <c r="H45" s="20" t="s">
        <v>192</v>
      </c>
      <c r="I45" s="20" t="s">
        <v>32</v>
      </c>
      <c r="J45" s="20" t="s">
        <v>193</v>
      </c>
      <c r="K45" s="19" t="s">
        <v>73</v>
      </c>
      <c r="L45" s="19">
        <v>54</v>
      </c>
      <c r="M45" s="19">
        <v>90</v>
      </c>
      <c r="N45" s="19">
        <v>77</v>
      </c>
      <c r="O45" s="19">
        <v>97.4</v>
      </c>
      <c r="P45" s="25">
        <v>5</v>
      </c>
    </row>
    <row r="46" spans="2:16" ht="12.75" customHeight="1">
      <c r="B46" s="18">
        <v>41</v>
      </c>
      <c r="C46" s="19" t="s">
        <v>141</v>
      </c>
      <c r="D46" s="19">
        <v>69</v>
      </c>
      <c r="E46" s="19" t="s">
        <v>194</v>
      </c>
      <c r="F46" s="20" t="s">
        <v>195</v>
      </c>
      <c r="G46" s="20" t="s">
        <v>196</v>
      </c>
      <c r="H46" s="20" t="s">
        <v>197</v>
      </c>
      <c r="I46" s="20" t="s">
        <v>32</v>
      </c>
      <c r="J46" s="20" t="s">
        <v>198</v>
      </c>
      <c r="K46" s="19" t="s">
        <v>51</v>
      </c>
      <c r="L46" s="19">
        <v>57</v>
      </c>
      <c r="M46" s="19">
        <v>95</v>
      </c>
      <c r="N46" s="19">
        <v>88</v>
      </c>
      <c r="O46" s="19">
        <v>99.5</v>
      </c>
      <c r="P46" s="25">
        <v>5</v>
      </c>
    </row>
    <row r="47" spans="2:16" ht="12.75" customHeight="1">
      <c r="B47" s="18">
        <v>42</v>
      </c>
      <c r="C47" s="19" t="s">
        <v>141</v>
      </c>
      <c r="D47" s="19">
        <v>69</v>
      </c>
      <c r="E47" s="19" t="s">
        <v>69</v>
      </c>
      <c r="F47" s="20" t="s">
        <v>199</v>
      </c>
      <c r="G47" s="20" t="s">
        <v>200</v>
      </c>
      <c r="H47" s="20" t="s">
        <v>173</v>
      </c>
      <c r="I47" s="20" t="s">
        <v>32</v>
      </c>
      <c r="J47" s="20" t="s">
        <v>201</v>
      </c>
      <c r="K47" s="19" t="s">
        <v>56</v>
      </c>
      <c r="L47" s="19">
        <v>56</v>
      </c>
      <c r="M47" s="19">
        <v>93</v>
      </c>
      <c r="N47" s="19">
        <v>83</v>
      </c>
      <c r="O47" s="19">
        <v>99</v>
      </c>
      <c r="P47" s="25">
        <v>5</v>
      </c>
    </row>
    <row r="48" spans="2:16" ht="12.75" customHeight="1">
      <c r="B48" s="18">
        <v>43</v>
      </c>
      <c r="C48" s="19" t="s">
        <v>141</v>
      </c>
      <c r="D48" s="19">
        <v>69</v>
      </c>
      <c r="E48" s="19" t="s">
        <v>52</v>
      </c>
      <c r="F48" s="20" t="s">
        <v>202</v>
      </c>
      <c r="G48" s="20" t="s">
        <v>203</v>
      </c>
      <c r="H48" s="20" t="s">
        <v>109</v>
      </c>
      <c r="I48" s="20" t="s">
        <v>32</v>
      </c>
      <c r="J48" s="20" t="s">
        <v>204</v>
      </c>
      <c r="K48" s="19" t="s">
        <v>40</v>
      </c>
      <c r="L48" s="19">
        <v>42</v>
      </c>
      <c r="M48" s="19">
        <v>70</v>
      </c>
      <c r="N48" s="19">
        <v>57</v>
      </c>
      <c r="O48" s="19">
        <v>71.2</v>
      </c>
      <c r="P48" s="25">
        <v>4</v>
      </c>
    </row>
    <row r="49" spans="2:16" ht="12.75" customHeight="1">
      <c r="B49" s="18">
        <v>44</v>
      </c>
      <c r="C49" s="19" t="s">
        <v>141</v>
      </c>
      <c r="D49" s="19">
        <v>69</v>
      </c>
      <c r="E49" s="19" t="s">
        <v>57</v>
      </c>
      <c r="F49" s="20" t="s">
        <v>205</v>
      </c>
      <c r="G49" s="20" t="s">
        <v>65</v>
      </c>
      <c r="H49" s="20" t="s">
        <v>122</v>
      </c>
      <c r="I49" s="20" t="s">
        <v>32</v>
      </c>
      <c r="J49" s="20" t="s">
        <v>206</v>
      </c>
      <c r="K49" s="19" t="s">
        <v>40</v>
      </c>
      <c r="L49" s="19">
        <v>49</v>
      </c>
      <c r="M49" s="19">
        <v>81</v>
      </c>
      <c r="N49" s="19">
        <v>67</v>
      </c>
      <c r="O49" s="19">
        <v>89.4</v>
      </c>
      <c r="P49" s="25">
        <v>5</v>
      </c>
    </row>
    <row r="50" spans="2:16" ht="12.75" customHeight="1">
      <c r="B50" s="18">
        <v>45</v>
      </c>
      <c r="C50" s="19" t="s">
        <v>141</v>
      </c>
      <c r="D50" s="19">
        <v>69</v>
      </c>
      <c r="E50" s="19" t="s">
        <v>35</v>
      </c>
      <c r="F50" s="20" t="s">
        <v>207</v>
      </c>
      <c r="G50" s="20" t="s">
        <v>208</v>
      </c>
      <c r="H50" s="20" t="s">
        <v>83</v>
      </c>
      <c r="I50" s="20" t="s">
        <v>61</v>
      </c>
      <c r="J50" s="20" t="s">
        <v>209</v>
      </c>
      <c r="K50" s="19" t="s">
        <v>63</v>
      </c>
      <c r="L50" s="19">
        <v>47</v>
      </c>
      <c r="M50" s="19">
        <v>78</v>
      </c>
      <c r="N50" s="19">
        <v>64</v>
      </c>
      <c r="O50" s="19">
        <v>84.9</v>
      </c>
      <c r="P50" s="25">
        <v>4</v>
      </c>
    </row>
    <row r="51" spans="2:16" ht="12.75" customHeight="1">
      <c r="B51" s="18">
        <v>46</v>
      </c>
      <c r="C51" s="19" t="s">
        <v>141</v>
      </c>
      <c r="D51" s="19">
        <v>69</v>
      </c>
      <c r="E51" s="19" t="s">
        <v>41</v>
      </c>
      <c r="F51" s="20" t="s">
        <v>210</v>
      </c>
      <c r="G51" s="20" t="s">
        <v>211</v>
      </c>
      <c r="H51" s="20" t="s">
        <v>101</v>
      </c>
      <c r="I51" s="20" t="s">
        <v>32</v>
      </c>
      <c r="J51" s="20" t="s">
        <v>212</v>
      </c>
      <c r="K51" s="19" t="s">
        <v>171</v>
      </c>
      <c r="L51" s="19">
        <v>48</v>
      </c>
      <c r="M51" s="19">
        <v>80</v>
      </c>
      <c r="N51" s="19">
        <v>65</v>
      </c>
      <c r="O51" s="19">
        <v>87.3</v>
      </c>
      <c r="P51" s="25">
        <v>4</v>
      </c>
    </row>
    <row r="52" spans="2:16" ht="12.75" customHeight="1">
      <c r="B52" s="18">
        <v>47</v>
      </c>
      <c r="C52" s="19" t="s">
        <v>141</v>
      </c>
      <c r="D52" s="19">
        <v>69</v>
      </c>
      <c r="E52" s="19" t="s">
        <v>41</v>
      </c>
      <c r="F52" s="20" t="s">
        <v>213</v>
      </c>
      <c r="G52" s="20" t="s">
        <v>214</v>
      </c>
      <c r="H52" s="20" t="s">
        <v>215</v>
      </c>
      <c r="I52" s="20" t="s">
        <v>118</v>
      </c>
      <c r="J52" s="20" t="s">
        <v>216</v>
      </c>
      <c r="K52" s="19" t="s">
        <v>68</v>
      </c>
      <c r="L52" s="19">
        <v>54</v>
      </c>
      <c r="M52" s="19">
        <v>90</v>
      </c>
      <c r="N52" s="19">
        <v>77</v>
      </c>
      <c r="O52" s="19">
        <v>97.4</v>
      </c>
      <c r="P52" s="25">
        <v>5</v>
      </c>
    </row>
    <row r="53" spans="2:16" ht="12.75" customHeight="1">
      <c r="B53" s="18">
        <v>48</v>
      </c>
      <c r="C53" s="19" t="s">
        <v>141</v>
      </c>
      <c r="D53" s="19">
        <v>69</v>
      </c>
      <c r="E53" s="19" t="s">
        <v>124</v>
      </c>
      <c r="F53" s="20" t="s">
        <v>217</v>
      </c>
      <c r="G53" s="20" t="s">
        <v>218</v>
      </c>
      <c r="H53" s="20" t="s">
        <v>219</v>
      </c>
      <c r="I53" s="20" t="s">
        <v>32</v>
      </c>
      <c r="J53" s="20" t="s">
        <v>220</v>
      </c>
      <c r="K53" s="19" t="s">
        <v>40</v>
      </c>
      <c r="L53" s="19">
        <v>47</v>
      </c>
      <c r="M53" s="19">
        <v>78</v>
      </c>
      <c r="N53" s="19">
        <v>64</v>
      </c>
      <c r="O53" s="19">
        <v>84.9</v>
      </c>
      <c r="P53" s="25">
        <v>4</v>
      </c>
    </row>
    <row r="54" spans="2:16" ht="12.75" customHeight="1">
      <c r="B54" s="18">
        <v>49</v>
      </c>
      <c r="C54" s="19" t="s">
        <v>141</v>
      </c>
      <c r="D54" s="19">
        <v>69</v>
      </c>
      <c r="E54" s="19" t="s">
        <v>52</v>
      </c>
      <c r="F54" s="20" t="s">
        <v>221</v>
      </c>
      <c r="G54" s="20" t="s">
        <v>222</v>
      </c>
      <c r="H54" s="20" t="s">
        <v>176</v>
      </c>
      <c r="I54" s="20" t="s">
        <v>61</v>
      </c>
      <c r="J54" s="20" t="s">
        <v>223</v>
      </c>
      <c r="K54" s="19" t="s">
        <v>98</v>
      </c>
      <c r="L54" s="19">
        <v>44</v>
      </c>
      <c r="M54" s="19">
        <v>73</v>
      </c>
      <c r="N54" s="19">
        <v>60</v>
      </c>
      <c r="O54" s="19">
        <v>77</v>
      </c>
      <c r="P54" s="25">
        <v>4</v>
      </c>
    </row>
    <row r="55" spans="2:16" ht="12.75" customHeight="1">
      <c r="B55" s="18">
        <v>50</v>
      </c>
      <c r="C55" s="19" t="s">
        <v>141</v>
      </c>
      <c r="D55" s="19">
        <v>69</v>
      </c>
      <c r="E55" s="19" t="s">
        <v>194</v>
      </c>
      <c r="F55" s="20" t="s">
        <v>224</v>
      </c>
      <c r="G55" s="20" t="s">
        <v>225</v>
      </c>
      <c r="H55" s="20" t="s">
        <v>226</v>
      </c>
      <c r="I55" s="20" t="s">
        <v>32</v>
      </c>
      <c r="J55" s="20" t="s">
        <v>227</v>
      </c>
      <c r="K55" s="19" t="s">
        <v>63</v>
      </c>
      <c r="L55" s="19">
        <v>48</v>
      </c>
      <c r="M55" s="19">
        <v>80</v>
      </c>
      <c r="N55" s="19">
        <v>65</v>
      </c>
      <c r="O55" s="19">
        <v>87.3</v>
      </c>
      <c r="P55" s="25">
        <v>4</v>
      </c>
    </row>
    <row r="56" spans="2:16" ht="12.75" customHeight="1">
      <c r="B56" s="18">
        <v>51</v>
      </c>
      <c r="C56" s="19" t="s">
        <v>141</v>
      </c>
      <c r="D56" s="19">
        <v>69</v>
      </c>
      <c r="E56" s="19" t="s">
        <v>57</v>
      </c>
      <c r="F56" s="20" t="s">
        <v>228</v>
      </c>
      <c r="G56" s="20" t="s">
        <v>222</v>
      </c>
      <c r="H56" s="20" t="s">
        <v>83</v>
      </c>
      <c r="I56" s="20" t="s">
        <v>61</v>
      </c>
      <c r="J56" s="20" t="s">
        <v>229</v>
      </c>
      <c r="K56" s="19" t="s">
        <v>34</v>
      </c>
      <c r="L56" s="19">
        <v>49</v>
      </c>
      <c r="M56" s="19">
        <v>81</v>
      </c>
      <c r="N56" s="19">
        <v>67</v>
      </c>
      <c r="O56" s="19">
        <v>89.4</v>
      </c>
      <c r="P56" s="25">
        <v>5</v>
      </c>
    </row>
    <row r="57" spans="2:16" ht="13.5" thickBot="1">
      <c r="B57" s="8"/>
      <c r="C57" s="9"/>
      <c r="D57" s="9"/>
      <c r="E57" s="9"/>
      <c r="F57" s="9"/>
      <c r="G57" s="9"/>
      <c r="H57" s="9"/>
      <c r="I57" s="9"/>
      <c r="J57" s="9"/>
      <c r="K57" s="16" t="s">
        <v>1</v>
      </c>
      <c r="L57" s="17">
        <f>AVERAGE($L$6:$L$56)</f>
        <v>49.15686274509804</v>
      </c>
      <c r="M57" s="17">
        <f>AVERAGE($M$6:$M$56)</f>
        <v>81.6470588235294</v>
      </c>
      <c r="N57" s="17">
        <f>AVERAGE($N$6:$N$56)</f>
        <v>68.82352941176471</v>
      </c>
      <c r="O57" s="17">
        <f>AVERAGE($O$6:$O$56)</f>
        <v>87.46470588235293</v>
      </c>
      <c r="P57" s="23">
        <f>AVERAGE($P$6:$P$56)</f>
        <v>4.529411764705882</v>
      </c>
    </row>
    <row r="58" spans="2:13" ht="12.7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</row>
  </sheetData>
  <mergeCells count="5">
    <mergeCell ref="B4:P4"/>
    <mergeCell ref="B3:H3"/>
    <mergeCell ref="B1:P1"/>
    <mergeCell ref="B2:P2"/>
    <mergeCell ref="I3:P3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portrait" paperSize="9" scale="8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N5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1.75390625" style="0" customWidth="1"/>
    <col min="7" max="7" width="14.25390625" style="0" bestFit="1" customWidth="1"/>
    <col min="8" max="11" width="15.00390625" style="0" customWidth="1"/>
    <col min="12" max="12" width="31.875" style="0" bestFit="1" customWidth="1"/>
    <col min="13" max="13" width="18.125" style="0" customWidth="1"/>
    <col min="14" max="14" width="8.25390625" style="0" customWidth="1"/>
  </cols>
  <sheetData>
    <row r="1" spans="2:14" ht="16.5">
      <c r="B1" s="28" t="str">
        <f>S1_Title</f>
        <v>Протокол проверки результатов Единого государственного экзамена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"/>
    </row>
    <row r="2" spans="2:14" ht="16.5">
      <c r="B2" s="28" t="str">
        <f>S1_FileName</f>
        <v>63-Самарская область  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"/>
    </row>
    <row r="3" spans="2:13" ht="16.5">
      <c r="B3" s="27" t="str">
        <f>S1_InstType</f>
        <v>Код ОУ: </v>
      </c>
      <c r="C3" s="27"/>
      <c r="D3" s="27"/>
      <c r="E3" s="27"/>
      <c r="F3" s="27"/>
      <c r="G3" s="27"/>
      <c r="H3" s="27"/>
      <c r="I3" s="27"/>
      <c r="J3" s="29" t="str">
        <f>S1_SchoolCode</f>
        <v>206317</v>
      </c>
      <c r="K3" s="29"/>
      <c r="L3" s="29"/>
      <c r="M3" s="29"/>
    </row>
    <row r="4" spans="2:13" ht="17.25" thickBot="1">
      <c r="B4" s="28" t="str">
        <f>S1_SubjectCode</f>
        <v>01-Русский язык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2:13" ht="25.5">
      <c r="B5" s="10" t="s">
        <v>2</v>
      </c>
      <c r="C5" s="7" t="str">
        <f>S1_FName1</f>
        <v>Класс</v>
      </c>
      <c r="D5" s="7" t="str">
        <f>S1_FName2</f>
        <v>Код ППЭ</v>
      </c>
      <c r="E5" s="7" t="str">
        <f>S1_FName3</f>
        <v>Аудитория</v>
      </c>
      <c r="F5" s="7" t="str">
        <f>S1_FName4</f>
        <v>Фамилия</v>
      </c>
      <c r="G5" s="7" t="str">
        <f>S1_FName5</f>
        <v>Имя</v>
      </c>
      <c r="H5" s="7" t="str">
        <f>S1_FName6</f>
        <v>Отчество</v>
      </c>
      <c r="I5" s="7" t="str">
        <f>S1_FName13</f>
        <v>Серия документа</v>
      </c>
      <c r="J5" s="7" t="str">
        <f>S1_FName14</f>
        <v>Номер документа</v>
      </c>
      <c r="K5" s="7" t="str">
        <f>S1_FName10</f>
        <v>Задания типа А</v>
      </c>
      <c r="L5" s="7" t="str">
        <f>S1_FName11</f>
        <v>Задания типа В</v>
      </c>
      <c r="M5" s="7" t="str">
        <f>S1_FName12</f>
        <v>Задания типа C</v>
      </c>
    </row>
    <row r="6" spans="1:13" ht="12.75" customHeight="1">
      <c r="A6" s="4"/>
      <c r="B6" s="11">
        <v>1</v>
      </c>
      <c r="C6" s="5" t="s">
        <v>27</v>
      </c>
      <c r="D6" s="5">
        <v>69</v>
      </c>
      <c r="E6" s="5" t="s">
        <v>28</v>
      </c>
      <c r="F6" s="6" t="s">
        <v>29</v>
      </c>
      <c r="G6" s="6" t="s">
        <v>30</v>
      </c>
      <c r="H6" s="6" t="s">
        <v>31</v>
      </c>
      <c r="I6" s="6" t="s">
        <v>32</v>
      </c>
      <c r="J6" s="6" t="s">
        <v>33</v>
      </c>
      <c r="K6" s="6" t="s">
        <v>230</v>
      </c>
      <c r="L6" s="6" t="s">
        <v>231</v>
      </c>
      <c r="M6" s="6" t="s">
        <v>232</v>
      </c>
    </row>
    <row r="7" spans="1:13" ht="12.75" customHeight="1">
      <c r="A7" s="4"/>
      <c r="B7" s="11">
        <v>2</v>
      </c>
      <c r="C7" s="5" t="s">
        <v>27</v>
      </c>
      <c r="D7" s="5">
        <v>69</v>
      </c>
      <c r="E7" s="5" t="s">
        <v>35</v>
      </c>
      <c r="F7" s="6" t="s">
        <v>36</v>
      </c>
      <c r="G7" s="6" t="s">
        <v>37</v>
      </c>
      <c r="H7" s="6" t="s">
        <v>38</v>
      </c>
      <c r="I7" s="6" t="s">
        <v>32</v>
      </c>
      <c r="J7" s="6" t="s">
        <v>39</v>
      </c>
      <c r="K7" s="6" t="s">
        <v>233</v>
      </c>
      <c r="L7" s="6" t="s">
        <v>234</v>
      </c>
      <c r="M7" s="6" t="s">
        <v>235</v>
      </c>
    </row>
    <row r="8" spans="1:13" ht="12.75" customHeight="1">
      <c r="A8" s="4"/>
      <c r="B8" s="11">
        <v>3</v>
      </c>
      <c r="C8" s="5" t="s">
        <v>27</v>
      </c>
      <c r="D8" s="5">
        <v>69</v>
      </c>
      <c r="E8" s="5" t="s">
        <v>41</v>
      </c>
      <c r="F8" s="6" t="s">
        <v>42</v>
      </c>
      <c r="G8" s="6" t="s">
        <v>43</v>
      </c>
      <c r="H8" s="6" t="s">
        <v>44</v>
      </c>
      <c r="I8" s="6" t="s">
        <v>32</v>
      </c>
      <c r="J8" s="6" t="s">
        <v>45</v>
      </c>
      <c r="K8" s="6" t="s">
        <v>236</v>
      </c>
      <c r="L8" s="6" t="s">
        <v>231</v>
      </c>
      <c r="M8" s="6" t="s">
        <v>237</v>
      </c>
    </row>
    <row r="9" spans="1:13" ht="12.75" customHeight="1">
      <c r="A9" s="4"/>
      <c r="B9" s="11">
        <v>4</v>
      </c>
      <c r="C9" s="5" t="s">
        <v>27</v>
      </c>
      <c r="D9" s="5">
        <v>69</v>
      </c>
      <c r="E9" s="5" t="s">
        <v>41</v>
      </c>
      <c r="F9" s="6" t="s">
        <v>47</v>
      </c>
      <c r="G9" s="6" t="s">
        <v>48</v>
      </c>
      <c r="H9" s="6" t="s">
        <v>49</v>
      </c>
      <c r="I9" s="6" t="s">
        <v>32</v>
      </c>
      <c r="J9" s="6" t="s">
        <v>50</v>
      </c>
      <c r="K9" s="6" t="s">
        <v>238</v>
      </c>
      <c r="L9" s="6" t="s">
        <v>239</v>
      </c>
      <c r="M9" s="6" t="s">
        <v>240</v>
      </c>
    </row>
    <row r="10" spans="1:13" ht="12.75" customHeight="1">
      <c r="A10" s="4"/>
      <c r="B10" s="11">
        <v>5</v>
      </c>
      <c r="C10" s="5" t="s">
        <v>27</v>
      </c>
      <c r="D10" s="5">
        <v>69</v>
      </c>
      <c r="E10" s="5" t="s">
        <v>52</v>
      </c>
      <c r="F10" s="6" t="s">
        <v>53</v>
      </c>
      <c r="G10" s="6" t="s">
        <v>48</v>
      </c>
      <c r="H10" s="6" t="s">
        <v>54</v>
      </c>
      <c r="I10" s="6" t="s">
        <v>32</v>
      </c>
      <c r="J10" s="6" t="s">
        <v>55</v>
      </c>
      <c r="K10" s="6" t="s">
        <v>241</v>
      </c>
      <c r="L10" s="6" t="s">
        <v>242</v>
      </c>
      <c r="M10" s="6" t="s">
        <v>243</v>
      </c>
    </row>
    <row r="11" spans="1:13" ht="12.75" customHeight="1">
      <c r="A11" s="4"/>
      <c r="B11" s="11">
        <v>6</v>
      </c>
      <c r="C11" s="5" t="s">
        <v>27</v>
      </c>
      <c r="D11" s="5">
        <v>69</v>
      </c>
      <c r="E11" s="5" t="s">
        <v>57</v>
      </c>
      <c r="F11" s="6" t="s">
        <v>58</v>
      </c>
      <c r="G11" s="6" t="s">
        <v>59</v>
      </c>
      <c r="H11" s="6" t="s">
        <v>60</v>
      </c>
      <c r="I11" s="6" t="s">
        <v>61</v>
      </c>
      <c r="J11" s="6" t="s">
        <v>62</v>
      </c>
      <c r="K11" s="6" t="s">
        <v>244</v>
      </c>
      <c r="L11" s="6" t="s">
        <v>245</v>
      </c>
      <c r="M11" s="6" t="s">
        <v>246</v>
      </c>
    </row>
    <row r="12" spans="1:13" ht="12.75" customHeight="1">
      <c r="A12" s="4"/>
      <c r="B12" s="11">
        <v>7</v>
      </c>
      <c r="C12" s="5" t="s">
        <v>27</v>
      </c>
      <c r="D12" s="5">
        <v>69</v>
      </c>
      <c r="E12" s="5" t="s">
        <v>52</v>
      </c>
      <c r="F12" s="6" t="s">
        <v>64</v>
      </c>
      <c r="G12" s="6" t="s">
        <v>65</v>
      </c>
      <c r="H12" s="6" t="s">
        <v>49</v>
      </c>
      <c r="I12" s="6" t="s">
        <v>66</v>
      </c>
      <c r="J12" s="6" t="s">
        <v>67</v>
      </c>
      <c r="K12" s="6" t="s">
        <v>247</v>
      </c>
      <c r="L12" s="6" t="s">
        <v>248</v>
      </c>
      <c r="M12" s="6" t="s">
        <v>249</v>
      </c>
    </row>
    <row r="13" spans="1:13" ht="12.75" customHeight="1">
      <c r="A13" s="4"/>
      <c r="B13" s="11">
        <v>8</v>
      </c>
      <c r="C13" s="5" t="s">
        <v>27</v>
      </c>
      <c r="D13" s="5">
        <v>69</v>
      </c>
      <c r="E13" s="5" t="s">
        <v>69</v>
      </c>
      <c r="F13" s="6" t="s">
        <v>70</v>
      </c>
      <c r="G13" s="6" t="s">
        <v>71</v>
      </c>
      <c r="H13" s="6" t="s">
        <v>44</v>
      </c>
      <c r="I13" s="6" t="s">
        <v>32</v>
      </c>
      <c r="J13" s="6" t="s">
        <v>72</v>
      </c>
      <c r="K13" s="6" t="s">
        <v>250</v>
      </c>
      <c r="L13" s="6" t="s">
        <v>251</v>
      </c>
      <c r="M13" s="6" t="s">
        <v>252</v>
      </c>
    </row>
    <row r="14" spans="1:13" ht="12.75" customHeight="1">
      <c r="A14" s="4"/>
      <c r="B14" s="11">
        <v>9</v>
      </c>
      <c r="C14" s="5" t="s">
        <v>27</v>
      </c>
      <c r="D14" s="5">
        <v>69</v>
      </c>
      <c r="E14" s="5" t="s">
        <v>74</v>
      </c>
      <c r="F14" s="6" t="s">
        <v>75</v>
      </c>
      <c r="G14" s="6" t="s">
        <v>76</v>
      </c>
      <c r="H14" s="6" t="s">
        <v>77</v>
      </c>
      <c r="I14" s="6" t="s">
        <v>32</v>
      </c>
      <c r="J14" s="6" t="s">
        <v>78</v>
      </c>
      <c r="K14" s="6" t="s">
        <v>253</v>
      </c>
      <c r="L14" s="6" t="s">
        <v>254</v>
      </c>
      <c r="M14" s="6" t="s">
        <v>255</v>
      </c>
    </row>
    <row r="15" spans="1:13" ht="12.75" customHeight="1">
      <c r="A15" s="4"/>
      <c r="B15" s="11">
        <v>10</v>
      </c>
      <c r="C15" s="5" t="s">
        <v>27</v>
      </c>
      <c r="D15" s="5">
        <v>69</v>
      </c>
      <c r="E15" s="5" t="s">
        <v>80</v>
      </c>
      <c r="F15" s="6" t="s">
        <v>81</v>
      </c>
      <c r="G15" s="6" t="s">
        <v>82</v>
      </c>
      <c r="H15" s="6" t="s">
        <v>83</v>
      </c>
      <c r="I15" s="6" t="s">
        <v>32</v>
      </c>
      <c r="J15" s="6" t="s">
        <v>84</v>
      </c>
      <c r="K15" s="6" t="s">
        <v>256</v>
      </c>
      <c r="L15" s="6" t="s">
        <v>257</v>
      </c>
      <c r="M15" s="6" t="s">
        <v>258</v>
      </c>
    </row>
    <row r="16" spans="1:13" ht="12.75" customHeight="1">
      <c r="A16" s="4"/>
      <c r="B16" s="11">
        <v>11</v>
      </c>
      <c r="C16" s="5" t="s">
        <v>27</v>
      </c>
      <c r="D16" s="5">
        <v>69</v>
      </c>
      <c r="E16" s="5" t="s">
        <v>52</v>
      </c>
      <c r="F16" s="6" t="s">
        <v>85</v>
      </c>
      <c r="G16" s="6" t="s">
        <v>86</v>
      </c>
      <c r="H16" s="6" t="s">
        <v>87</v>
      </c>
      <c r="I16" s="6" t="s">
        <v>32</v>
      </c>
      <c r="J16" s="6" t="s">
        <v>88</v>
      </c>
      <c r="K16" s="6" t="s">
        <v>259</v>
      </c>
      <c r="L16" s="6" t="s">
        <v>260</v>
      </c>
      <c r="M16" s="6" t="s">
        <v>261</v>
      </c>
    </row>
    <row r="17" spans="1:13" ht="12.75" customHeight="1">
      <c r="A17" s="4"/>
      <c r="B17" s="11">
        <v>12</v>
      </c>
      <c r="C17" s="5" t="s">
        <v>27</v>
      </c>
      <c r="D17" s="5">
        <v>69</v>
      </c>
      <c r="E17" s="5" t="s">
        <v>80</v>
      </c>
      <c r="F17" s="6" t="s">
        <v>90</v>
      </c>
      <c r="G17" s="6" t="s">
        <v>91</v>
      </c>
      <c r="H17" s="6" t="s">
        <v>92</v>
      </c>
      <c r="I17" s="6" t="s">
        <v>32</v>
      </c>
      <c r="J17" s="6" t="s">
        <v>93</v>
      </c>
      <c r="K17" s="6" t="s">
        <v>262</v>
      </c>
      <c r="L17" s="6" t="s">
        <v>248</v>
      </c>
      <c r="M17" s="6" t="s">
        <v>263</v>
      </c>
    </row>
    <row r="18" spans="1:13" ht="12.75" customHeight="1">
      <c r="A18" s="4"/>
      <c r="B18" s="11">
        <v>13</v>
      </c>
      <c r="C18" s="5" t="s">
        <v>27</v>
      </c>
      <c r="D18" s="5">
        <v>69</v>
      </c>
      <c r="E18" s="5" t="s">
        <v>57</v>
      </c>
      <c r="F18" s="6" t="s">
        <v>94</v>
      </c>
      <c r="G18" s="6" t="s">
        <v>95</v>
      </c>
      <c r="H18" s="6" t="s">
        <v>96</v>
      </c>
      <c r="I18" s="6" t="s">
        <v>32</v>
      </c>
      <c r="J18" s="6" t="s">
        <v>97</v>
      </c>
      <c r="K18" s="6" t="s">
        <v>236</v>
      </c>
      <c r="L18" s="6" t="s">
        <v>231</v>
      </c>
      <c r="M18" s="6" t="s">
        <v>246</v>
      </c>
    </row>
    <row r="19" spans="1:13" ht="12.75" customHeight="1">
      <c r="A19" s="4"/>
      <c r="B19" s="11">
        <v>14</v>
      </c>
      <c r="C19" s="5" t="s">
        <v>27</v>
      </c>
      <c r="D19" s="5">
        <v>69</v>
      </c>
      <c r="E19" s="5" t="s">
        <v>57</v>
      </c>
      <c r="F19" s="6" t="s">
        <v>99</v>
      </c>
      <c r="G19" s="6" t="s">
        <v>100</v>
      </c>
      <c r="H19" s="6" t="s">
        <v>101</v>
      </c>
      <c r="I19" s="6" t="s">
        <v>32</v>
      </c>
      <c r="J19" s="6" t="s">
        <v>102</v>
      </c>
      <c r="K19" s="6" t="s">
        <v>264</v>
      </c>
      <c r="L19" s="6" t="s">
        <v>265</v>
      </c>
      <c r="M19" s="6" t="s">
        <v>232</v>
      </c>
    </row>
    <row r="20" spans="1:13" ht="12.75" customHeight="1">
      <c r="A20" s="4"/>
      <c r="B20" s="11">
        <v>15</v>
      </c>
      <c r="C20" s="5" t="s">
        <v>27</v>
      </c>
      <c r="D20" s="5">
        <v>69</v>
      </c>
      <c r="E20" s="5" t="s">
        <v>104</v>
      </c>
      <c r="F20" s="6" t="s">
        <v>105</v>
      </c>
      <c r="G20" s="6" t="s">
        <v>48</v>
      </c>
      <c r="H20" s="6" t="s">
        <v>106</v>
      </c>
      <c r="I20" s="6" t="s">
        <v>32</v>
      </c>
      <c r="J20" s="6" t="s">
        <v>107</v>
      </c>
      <c r="K20" s="6" t="s">
        <v>266</v>
      </c>
      <c r="L20" s="6" t="s">
        <v>267</v>
      </c>
      <c r="M20" s="6" t="s">
        <v>268</v>
      </c>
    </row>
    <row r="21" spans="1:13" ht="12.75" customHeight="1">
      <c r="A21" s="4"/>
      <c r="B21" s="11">
        <v>16</v>
      </c>
      <c r="C21" s="5" t="s">
        <v>27</v>
      </c>
      <c r="D21" s="5">
        <v>69</v>
      </c>
      <c r="E21" s="5" t="s">
        <v>104</v>
      </c>
      <c r="F21" s="6" t="s">
        <v>108</v>
      </c>
      <c r="G21" s="6" t="s">
        <v>82</v>
      </c>
      <c r="H21" s="6" t="s">
        <v>109</v>
      </c>
      <c r="I21" s="6" t="s">
        <v>32</v>
      </c>
      <c r="J21" s="6" t="s">
        <v>110</v>
      </c>
      <c r="K21" s="6" t="s">
        <v>269</v>
      </c>
      <c r="L21" s="6" t="s">
        <v>270</v>
      </c>
      <c r="M21" s="6" t="s">
        <v>271</v>
      </c>
    </row>
    <row r="22" spans="1:13" ht="12.75" customHeight="1">
      <c r="A22" s="4"/>
      <c r="B22" s="11">
        <v>17</v>
      </c>
      <c r="C22" s="5" t="s">
        <v>27</v>
      </c>
      <c r="D22" s="5">
        <v>69</v>
      </c>
      <c r="E22" s="5" t="s">
        <v>74</v>
      </c>
      <c r="F22" s="6" t="s">
        <v>111</v>
      </c>
      <c r="G22" s="6" t="s">
        <v>112</v>
      </c>
      <c r="H22" s="6" t="s">
        <v>113</v>
      </c>
      <c r="I22" s="6" t="s">
        <v>32</v>
      </c>
      <c r="J22" s="6" t="s">
        <v>114</v>
      </c>
      <c r="K22" s="6" t="s">
        <v>272</v>
      </c>
      <c r="L22" s="6" t="s">
        <v>231</v>
      </c>
      <c r="M22" s="6" t="s">
        <v>273</v>
      </c>
    </row>
    <row r="23" spans="1:13" ht="12.75" customHeight="1">
      <c r="A23" s="4"/>
      <c r="B23" s="11">
        <v>18</v>
      </c>
      <c r="C23" s="5" t="s">
        <v>27</v>
      </c>
      <c r="D23" s="5">
        <v>69</v>
      </c>
      <c r="E23" s="5" t="s">
        <v>115</v>
      </c>
      <c r="F23" s="6" t="s">
        <v>116</v>
      </c>
      <c r="G23" s="6" t="s">
        <v>117</v>
      </c>
      <c r="H23" s="6" t="s">
        <v>101</v>
      </c>
      <c r="I23" s="6" t="s">
        <v>118</v>
      </c>
      <c r="J23" s="6" t="s">
        <v>119</v>
      </c>
      <c r="K23" s="6" t="s">
        <v>274</v>
      </c>
      <c r="L23" s="6" t="s">
        <v>275</v>
      </c>
      <c r="M23" s="6" t="s">
        <v>276</v>
      </c>
    </row>
    <row r="24" spans="1:13" ht="12.75" customHeight="1">
      <c r="A24" s="4"/>
      <c r="B24" s="11">
        <v>19</v>
      </c>
      <c r="C24" s="5" t="s">
        <v>27</v>
      </c>
      <c r="D24" s="5">
        <v>69</v>
      </c>
      <c r="E24" s="5" t="s">
        <v>74</v>
      </c>
      <c r="F24" s="6" t="s">
        <v>120</v>
      </c>
      <c r="G24" s="6" t="s">
        <v>121</v>
      </c>
      <c r="H24" s="6" t="s">
        <v>122</v>
      </c>
      <c r="I24" s="6" t="s">
        <v>32</v>
      </c>
      <c r="J24" s="6" t="s">
        <v>123</v>
      </c>
      <c r="K24" s="6" t="s">
        <v>277</v>
      </c>
      <c r="L24" s="6" t="s">
        <v>278</v>
      </c>
      <c r="M24" s="6" t="s">
        <v>279</v>
      </c>
    </row>
    <row r="25" spans="1:13" ht="12.75" customHeight="1">
      <c r="A25" s="4"/>
      <c r="B25" s="11">
        <v>20</v>
      </c>
      <c r="C25" s="5" t="s">
        <v>27</v>
      </c>
      <c r="D25" s="5">
        <v>69</v>
      </c>
      <c r="E25" s="5" t="s">
        <v>124</v>
      </c>
      <c r="F25" s="6" t="s">
        <v>125</v>
      </c>
      <c r="G25" s="6" t="s">
        <v>91</v>
      </c>
      <c r="H25" s="6" t="s">
        <v>122</v>
      </c>
      <c r="I25" s="6" t="s">
        <v>32</v>
      </c>
      <c r="J25" s="6" t="s">
        <v>126</v>
      </c>
      <c r="K25" s="6" t="s">
        <v>280</v>
      </c>
      <c r="L25" s="6" t="s">
        <v>281</v>
      </c>
      <c r="M25" s="6" t="s">
        <v>282</v>
      </c>
    </row>
    <row r="26" spans="1:13" ht="12.75" customHeight="1">
      <c r="A26" s="4"/>
      <c r="B26" s="11">
        <v>21</v>
      </c>
      <c r="C26" s="5" t="s">
        <v>27</v>
      </c>
      <c r="D26" s="5">
        <v>69</v>
      </c>
      <c r="E26" s="5" t="s">
        <v>57</v>
      </c>
      <c r="F26" s="6" t="s">
        <v>127</v>
      </c>
      <c r="G26" s="6" t="s">
        <v>128</v>
      </c>
      <c r="H26" s="6" t="s">
        <v>129</v>
      </c>
      <c r="I26" s="6" t="s">
        <v>32</v>
      </c>
      <c r="J26" s="6" t="s">
        <v>130</v>
      </c>
      <c r="K26" s="6" t="s">
        <v>283</v>
      </c>
      <c r="L26" s="6" t="s">
        <v>284</v>
      </c>
      <c r="M26" s="6" t="s">
        <v>285</v>
      </c>
    </row>
    <row r="27" spans="1:13" ht="12.75" customHeight="1">
      <c r="A27" s="4"/>
      <c r="B27" s="11">
        <v>22</v>
      </c>
      <c r="C27" s="5" t="s">
        <v>27</v>
      </c>
      <c r="D27" s="5">
        <v>69</v>
      </c>
      <c r="E27" s="5" t="s">
        <v>28</v>
      </c>
      <c r="F27" s="6" t="s">
        <v>131</v>
      </c>
      <c r="G27" s="6" t="s">
        <v>132</v>
      </c>
      <c r="H27" s="6" t="s">
        <v>133</v>
      </c>
      <c r="I27" s="6" t="s">
        <v>32</v>
      </c>
      <c r="J27" s="6" t="s">
        <v>134</v>
      </c>
      <c r="K27" s="6" t="s">
        <v>286</v>
      </c>
      <c r="L27" s="6" t="s">
        <v>231</v>
      </c>
      <c r="M27" s="6" t="s">
        <v>287</v>
      </c>
    </row>
    <row r="28" spans="1:13" ht="12.75" customHeight="1">
      <c r="A28" s="4"/>
      <c r="B28" s="11">
        <v>23</v>
      </c>
      <c r="C28" s="5" t="s">
        <v>27</v>
      </c>
      <c r="D28" s="5">
        <v>69</v>
      </c>
      <c r="E28" s="5" t="s">
        <v>69</v>
      </c>
      <c r="F28" s="6" t="s">
        <v>135</v>
      </c>
      <c r="G28" s="6" t="s">
        <v>136</v>
      </c>
      <c r="H28" s="6" t="s">
        <v>101</v>
      </c>
      <c r="I28" s="6" t="s">
        <v>61</v>
      </c>
      <c r="J28" s="6" t="s">
        <v>137</v>
      </c>
      <c r="K28" s="6" t="s">
        <v>288</v>
      </c>
      <c r="L28" s="6" t="s">
        <v>289</v>
      </c>
      <c r="M28" s="6" t="s">
        <v>290</v>
      </c>
    </row>
    <row r="29" spans="1:13" ht="12.75" customHeight="1">
      <c r="A29" s="4"/>
      <c r="B29" s="11">
        <v>24</v>
      </c>
      <c r="C29" s="5" t="s">
        <v>27</v>
      </c>
      <c r="D29" s="5">
        <v>69</v>
      </c>
      <c r="E29" s="5" t="s">
        <v>41</v>
      </c>
      <c r="F29" s="6" t="s">
        <v>138</v>
      </c>
      <c r="G29" s="6" t="s">
        <v>76</v>
      </c>
      <c r="H29" s="6" t="s">
        <v>139</v>
      </c>
      <c r="I29" s="6" t="s">
        <v>32</v>
      </c>
      <c r="J29" s="6" t="s">
        <v>140</v>
      </c>
      <c r="K29" s="6" t="s">
        <v>291</v>
      </c>
      <c r="L29" s="6" t="s">
        <v>260</v>
      </c>
      <c r="M29" s="6" t="s">
        <v>292</v>
      </c>
    </row>
    <row r="30" spans="1:13" ht="12.75" customHeight="1">
      <c r="A30" s="4"/>
      <c r="B30" s="11">
        <v>25</v>
      </c>
      <c r="C30" s="5" t="s">
        <v>141</v>
      </c>
      <c r="D30" s="5">
        <v>69</v>
      </c>
      <c r="E30" s="5" t="s">
        <v>104</v>
      </c>
      <c r="F30" s="6" t="s">
        <v>142</v>
      </c>
      <c r="G30" s="6" t="s">
        <v>143</v>
      </c>
      <c r="H30" s="6" t="s">
        <v>144</v>
      </c>
      <c r="I30" s="6" t="s">
        <v>32</v>
      </c>
      <c r="J30" s="6" t="s">
        <v>145</v>
      </c>
      <c r="K30" s="6" t="s">
        <v>293</v>
      </c>
      <c r="L30" s="6" t="s">
        <v>294</v>
      </c>
      <c r="M30" s="6" t="s">
        <v>295</v>
      </c>
    </row>
    <row r="31" spans="1:13" ht="12.75" customHeight="1">
      <c r="A31" s="4"/>
      <c r="B31" s="11">
        <v>26</v>
      </c>
      <c r="C31" s="5" t="s">
        <v>141</v>
      </c>
      <c r="D31" s="5">
        <v>69</v>
      </c>
      <c r="E31" s="5" t="s">
        <v>80</v>
      </c>
      <c r="F31" s="6" t="s">
        <v>147</v>
      </c>
      <c r="G31" s="6" t="s">
        <v>148</v>
      </c>
      <c r="H31" s="6" t="s">
        <v>149</v>
      </c>
      <c r="I31" s="6" t="s">
        <v>66</v>
      </c>
      <c r="J31" s="6" t="s">
        <v>150</v>
      </c>
      <c r="K31" s="6" t="s">
        <v>296</v>
      </c>
      <c r="L31" s="6" t="s">
        <v>297</v>
      </c>
      <c r="M31" s="6" t="s">
        <v>298</v>
      </c>
    </row>
    <row r="32" spans="1:13" ht="12.75" customHeight="1">
      <c r="A32" s="4"/>
      <c r="B32" s="11">
        <v>27</v>
      </c>
      <c r="C32" s="5" t="s">
        <v>141</v>
      </c>
      <c r="D32" s="5">
        <v>69</v>
      </c>
      <c r="E32" s="5" t="s">
        <v>80</v>
      </c>
      <c r="F32" s="6" t="s">
        <v>47</v>
      </c>
      <c r="G32" s="6" t="s">
        <v>82</v>
      </c>
      <c r="H32" s="6" t="s">
        <v>151</v>
      </c>
      <c r="I32" s="6" t="s">
        <v>32</v>
      </c>
      <c r="J32" s="6" t="s">
        <v>152</v>
      </c>
      <c r="K32" s="6" t="s">
        <v>299</v>
      </c>
      <c r="L32" s="6" t="s">
        <v>300</v>
      </c>
      <c r="M32" s="6" t="s">
        <v>301</v>
      </c>
    </row>
    <row r="33" spans="1:13" ht="12.75" customHeight="1">
      <c r="A33" s="4"/>
      <c r="B33" s="11">
        <v>28</v>
      </c>
      <c r="C33" s="5" t="s">
        <v>141</v>
      </c>
      <c r="D33" s="5">
        <v>69</v>
      </c>
      <c r="E33" s="5" t="s">
        <v>28</v>
      </c>
      <c r="F33" s="6" t="s">
        <v>153</v>
      </c>
      <c r="G33" s="6" t="s">
        <v>86</v>
      </c>
      <c r="H33" s="6" t="s">
        <v>122</v>
      </c>
      <c r="I33" s="6" t="s">
        <v>66</v>
      </c>
      <c r="J33" s="6" t="s">
        <v>154</v>
      </c>
      <c r="K33" s="6" t="s">
        <v>302</v>
      </c>
      <c r="L33" s="6" t="s">
        <v>248</v>
      </c>
      <c r="M33" s="6" t="s">
        <v>303</v>
      </c>
    </row>
    <row r="34" spans="1:13" ht="12.75" customHeight="1">
      <c r="A34" s="4"/>
      <c r="B34" s="11">
        <v>29</v>
      </c>
      <c r="C34" s="5" t="s">
        <v>141</v>
      </c>
      <c r="D34" s="5">
        <v>69</v>
      </c>
      <c r="E34" s="5" t="s">
        <v>52</v>
      </c>
      <c r="F34" s="6" t="s">
        <v>155</v>
      </c>
      <c r="G34" s="6" t="s">
        <v>156</v>
      </c>
      <c r="H34" s="6" t="s">
        <v>133</v>
      </c>
      <c r="I34" s="6" t="s">
        <v>32</v>
      </c>
      <c r="J34" s="6" t="s">
        <v>157</v>
      </c>
      <c r="K34" s="6" t="s">
        <v>304</v>
      </c>
      <c r="L34" s="6" t="s">
        <v>265</v>
      </c>
      <c r="M34" s="6" t="s">
        <v>237</v>
      </c>
    </row>
    <row r="35" spans="1:13" ht="12.75" customHeight="1">
      <c r="A35" s="4"/>
      <c r="B35" s="11">
        <v>30</v>
      </c>
      <c r="C35" s="5" t="s">
        <v>141</v>
      </c>
      <c r="D35" s="5">
        <v>69</v>
      </c>
      <c r="E35" s="5" t="s">
        <v>124</v>
      </c>
      <c r="F35" s="6" t="s">
        <v>158</v>
      </c>
      <c r="G35" s="6" t="s">
        <v>159</v>
      </c>
      <c r="H35" s="6" t="s">
        <v>160</v>
      </c>
      <c r="I35" s="6" t="s">
        <v>32</v>
      </c>
      <c r="J35" s="6" t="s">
        <v>161</v>
      </c>
      <c r="K35" s="6" t="s">
        <v>305</v>
      </c>
      <c r="L35" s="6" t="s">
        <v>306</v>
      </c>
      <c r="M35" s="6" t="s">
        <v>307</v>
      </c>
    </row>
    <row r="36" spans="1:13" ht="12.75" customHeight="1">
      <c r="A36" s="4"/>
      <c r="B36" s="11">
        <v>31</v>
      </c>
      <c r="C36" s="5" t="s">
        <v>141</v>
      </c>
      <c r="D36" s="5">
        <v>69</v>
      </c>
      <c r="E36" s="5" t="s">
        <v>115</v>
      </c>
      <c r="F36" s="6" t="s">
        <v>162</v>
      </c>
      <c r="G36" s="6" t="s">
        <v>163</v>
      </c>
      <c r="H36" s="6" t="s">
        <v>160</v>
      </c>
      <c r="I36" s="6" t="s">
        <v>32</v>
      </c>
      <c r="J36" s="6" t="s">
        <v>164</v>
      </c>
      <c r="K36" s="6" t="s">
        <v>308</v>
      </c>
      <c r="L36" s="6" t="s">
        <v>309</v>
      </c>
      <c r="M36" s="6" t="s">
        <v>310</v>
      </c>
    </row>
    <row r="37" spans="1:13" ht="12.75" customHeight="1">
      <c r="A37" s="4"/>
      <c r="B37" s="11">
        <v>32</v>
      </c>
      <c r="C37" s="5" t="s">
        <v>141</v>
      </c>
      <c r="D37" s="5">
        <v>69</v>
      </c>
      <c r="E37" s="5" t="s">
        <v>104</v>
      </c>
      <c r="F37" s="6" t="s">
        <v>165</v>
      </c>
      <c r="G37" s="6" t="s">
        <v>166</v>
      </c>
      <c r="H37" s="6" t="s">
        <v>133</v>
      </c>
      <c r="I37" s="6" t="s">
        <v>32</v>
      </c>
      <c r="J37" s="6" t="s">
        <v>167</v>
      </c>
      <c r="K37" s="6" t="s">
        <v>311</v>
      </c>
      <c r="L37" s="6" t="s">
        <v>275</v>
      </c>
      <c r="M37" s="6" t="s">
        <v>276</v>
      </c>
    </row>
    <row r="38" spans="1:13" ht="12.75" customHeight="1">
      <c r="A38" s="4"/>
      <c r="B38" s="11">
        <v>33</v>
      </c>
      <c r="C38" s="5" t="s">
        <v>141</v>
      </c>
      <c r="D38" s="5">
        <v>69</v>
      </c>
      <c r="E38" s="5" t="s">
        <v>69</v>
      </c>
      <c r="F38" s="6" t="s">
        <v>168</v>
      </c>
      <c r="G38" s="6" t="s">
        <v>48</v>
      </c>
      <c r="H38" s="6" t="s">
        <v>169</v>
      </c>
      <c r="I38" s="6" t="s">
        <v>66</v>
      </c>
      <c r="J38" s="6" t="s">
        <v>170</v>
      </c>
      <c r="K38" s="6" t="s">
        <v>312</v>
      </c>
      <c r="L38" s="6" t="s">
        <v>313</v>
      </c>
      <c r="M38" s="6" t="s">
        <v>314</v>
      </c>
    </row>
    <row r="39" spans="1:13" ht="12.75" customHeight="1">
      <c r="A39" s="4"/>
      <c r="B39" s="11">
        <v>34</v>
      </c>
      <c r="C39" s="5" t="s">
        <v>141</v>
      </c>
      <c r="D39" s="5">
        <v>69</v>
      </c>
      <c r="E39" s="5" t="s">
        <v>28</v>
      </c>
      <c r="F39" s="6" t="s">
        <v>172</v>
      </c>
      <c r="G39" s="6" t="s">
        <v>76</v>
      </c>
      <c r="H39" s="6" t="s">
        <v>173</v>
      </c>
      <c r="I39" s="6" t="s">
        <v>32</v>
      </c>
      <c r="J39" s="6" t="s">
        <v>174</v>
      </c>
      <c r="K39" s="6" t="s">
        <v>315</v>
      </c>
      <c r="L39" s="6" t="s">
        <v>316</v>
      </c>
      <c r="M39" s="6" t="s">
        <v>317</v>
      </c>
    </row>
    <row r="40" spans="1:13" ht="12.75" customHeight="1">
      <c r="A40" s="4"/>
      <c r="B40" s="11">
        <v>35</v>
      </c>
      <c r="C40" s="5" t="s">
        <v>141</v>
      </c>
      <c r="D40" s="5">
        <v>69</v>
      </c>
      <c r="E40" s="5" t="s">
        <v>115</v>
      </c>
      <c r="F40" s="6" t="s">
        <v>175</v>
      </c>
      <c r="G40" s="6" t="s">
        <v>82</v>
      </c>
      <c r="H40" s="6" t="s">
        <v>176</v>
      </c>
      <c r="I40" s="6" t="s">
        <v>118</v>
      </c>
      <c r="J40" s="6" t="s">
        <v>177</v>
      </c>
      <c r="K40" s="6" t="s">
        <v>318</v>
      </c>
      <c r="L40" s="6" t="s">
        <v>319</v>
      </c>
      <c r="M40" s="6" t="s">
        <v>320</v>
      </c>
    </row>
    <row r="41" spans="1:13" ht="12.75" customHeight="1">
      <c r="A41" s="4"/>
      <c r="B41" s="11">
        <v>36</v>
      </c>
      <c r="C41" s="5" t="s">
        <v>141</v>
      </c>
      <c r="D41" s="5">
        <v>69</v>
      </c>
      <c r="E41" s="5" t="s">
        <v>124</v>
      </c>
      <c r="F41" s="6" t="s">
        <v>178</v>
      </c>
      <c r="G41" s="6" t="s">
        <v>179</v>
      </c>
      <c r="H41" s="6" t="s">
        <v>180</v>
      </c>
      <c r="I41" s="6" t="s">
        <v>61</v>
      </c>
      <c r="J41" s="6" t="s">
        <v>181</v>
      </c>
      <c r="K41" s="6" t="s">
        <v>321</v>
      </c>
      <c r="L41" s="6" t="s">
        <v>231</v>
      </c>
      <c r="M41" s="6" t="s">
        <v>322</v>
      </c>
    </row>
    <row r="42" spans="1:13" ht="12.75" customHeight="1">
      <c r="A42" s="4"/>
      <c r="B42" s="11">
        <v>37</v>
      </c>
      <c r="C42" s="5" t="s">
        <v>141</v>
      </c>
      <c r="D42" s="5">
        <v>69</v>
      </c>
      <c r="E42" s="5" t="s">
        <v>52</v>
      </c>
      <c r="F42" s="6" t="s">
        <v>182</v>
      </c>
      <c r="G42" s="6" t="s">
        <v>183</v>
      </c>
      <c r="H42" s="6" t="s">
        <v>54</v>
      </c>
      <c r="I42" s="6" t="s">
        <v>32</v>
      </c>
      <c r="J42" s="6" t="s">
        <v>184</v>
      </c>
      <c r="K42" s="6" t="s">
        <v>323</v>
      </c>
      <c r="L42" s="6" t="s">
        <v>231</v>
      </c>
      <c r="M42" s="6" t="s">
        <v>324</v>
      </c>
    </row>
    <row r="43" spans="1:13" ht="12.75" customHeight="1">
      <c r="A43" s="4"/>
      <c r="B43" s="11">
        <v>38</v>
      </c>
      <c r="C43" s="5" t="s">
        <v>141</v>
      </c>
      <c r="D43" s="5">
        <v>69</v>
      </c>
      <c r="E43" s="5" t="s">
        <v>104</v>
      </c>
      <c r="F43" s="6" t="s">
        <v>185</v>
      </c>
      <c r="G43" s="6" t="s">
        <v>186</v>
      </c>
      <c r="H43" s="6" t="s">
        <v>187</v>
      </c>
      <c r="I43" s="6" t="s">
        <v>32</v>
      </c>
      <c r="J43" s="6" t="s">
        <v>188</v>
      </c>
      <c r="K43" s="6" t="s">
        <v>325</v>
      </c>
      <c r="L43" s="6" t="s">
        <v>326</v>
      </c>
      <c r="M43" s="6" t="s">
        <v>327</v>
      </c>
    </row>
    <row r="44" spans="1:13" ht="12.75" customHeight="1">
      <c r="A44" s="4"/>
      <c r="B44" s="11">
        <v>39</v>
      </c>
      <c r="C44" s="5" t="s">
        <v>141</v>
      </c>
      <c r="D44" s="5">
        <v>69</v>
      </c>
      <c r="E44" s="5" t="s">
        <v>74</v>
      </c>
      <c r="F44" s="6" t="s">
        <v>189</v>
      </c>
      <c r="G44" s="6" t="s">
        <v>82</v>
      </c>
      <c r="H44" s="6" t="s">
        <v>106</v>
      </c>
      <c r="I44" s="6" t="s">
        <v>32</v>
      </c>
      <c r="J44" s="6" t="s">
        <v>190</v>
      </c>
      <c r="K44" s="6" t="s">
        <v>328</v>
      </c>
      <c r="L44" s="6" t="s">
        <v>329</v>
      </c>
      <c r="M44" s="6" t="s">
        <v>330</v>
      </c>
    </row>
    <row r="45" spans="1:13" ht="12.75" customHeight="1">
      <c r="A45" s="4"/>
      <c r="B45" s="11">
        <v>40</v>
      </c>
      <c r="C45" s="5" t="s">
        <v>141</v>
      </c>
      <c r="D45" s="5">
        <v>69</v>
      </c>
      <c r="E45" s="5" t="s">
        <v>41</v>
      </c>
      <c r="F45" s="6" t="s">
        <v>191</v>
      </c>
      <c r="G45" s="6" t="s">
        <v>30</v>
      </c>
      <c r="H45" s="6" t="s">
        <v>192</v>
      </c>
      <c r="I45" s="6" t="s">
        <v>32</v>
      </c>
      <c r="J45" s="6" t="s">
        <v>193</v>
      </c>
      <c r="K45" s="6" t="s">
        <v>331</v>
      </c>
      <c r="L45" s="6" t="s">
        <v>332</v>
      </c>
      <c r="M45" s="6" t="s">
        <v>246</v>
      </c>
    </row>
    <row r="46" spans="1:13" ht="12.75" customHeight="1">
      <c r="A46" s="4"/>
      <c r="B46" s="11">
        <v>41</v>
      </c>
      <c r="C46" s="5" t="s">
        <v>141</v>
      </c>
      <c r="D46" s="5">
        <v>69</v>
      </c>
      <c r="E46" s="5" t="s">
        <v>194</v>
      </c>
      <c r="F46" s="6" t="s">
        <v>195</v>
      </c>
      <c r="G46" s="6" t="s">
        <v>196</v>
      </c>
      <c r="H46" s="6" t="s">
        <v>197</v>
      </c>
      <c r="I46" s="6" t="s">
        <v>32</v>
      </c>
      <c r="J46" s="6" t="s">
        <v>198</v>
      </c>
      <c r="K46" s="6" t="s">
        <v>333</v>
      </c>
      <c r="L46" s="6" t="s">
        <v>284</v>
      </c>
      <c r="M46" s="6" t="s">
        <v>334</v>
      </c>
    </row>
    <row r="47" spans="1:13" ht="12.75" customHeight="1">
      <c r="A47" s="4"/>
      <c r="B47" s="11">
        <v>42</v>
      </c>
      <c r="C47" s="5" t="s">
        <v>141</v>
      </c>
      <c r="D47" s="5">
        <v>69</v>
      </c>
      <c r="E47" s="5" t="s">
        <v>69</v>
      </c>
      <c r="F47" s="6" t="s">
        <v>199</v>
      </c>
      <c r="G47" s="6" t="s">
        <v>200</v>
      </c>
      <c r="H47" s="6" t="s">
        <v>173</v>
      </c>
      <c r="I47" s="6" t="s">
        <v>32</v>
      </c>
      <c r="J47" s="6" t="s">
        <v>201</v>
      </c>
      <c r="K47" s="6" t="s">
        <v>335</v>
      </c>
      <c r="L47" s="6" t="s">
        <v>275</v>
      </c>
      <c r="M47" s="6" t="s">
        <v>246</v>
      </c>
    </row>
    <row r="48" spans="1:13" ht="12.75" customHeight="1">
      <c r="A48" s="4"/>
      <c r="B48" s="11">
        <v>43</v>
      </c>
      <c r="C48" s="5" t="s">
        <v>141</v>
      </c>
      <c r="D48" s="5">
        <v>69</v>
      </c>
      <c r="E48" s="5" t="s">
        <v>52</v>
      </c>
      <c r="F48" s="6" t="s">
        <v>202</v>
      </c>
      <c r="G48" s="6" t="s">
        <v>203</v>
      </c>
      <c r="H48" s="6" t="s">
        <v>109</v>
      </c>
      <c r="I48" s="6" t="s">
        <v>32</v>
      </c>
      <c r="J48" s="6" t="s">
        <v>204</v>
      </c>
      <c r="K48" s="6" t="s">
        <v>336</v>
      </c>
      <c r="L48" s="6" t="s">
        <v>337</v>
      </c>
      <c r="M48" s="6" t="s">
        <v>338</v>
      </c>
    </row>
    <row r="49" spans="1:13" ht="12.75" customHeight="1">
      <c r="A49" s="4"/>
      <c r="B49" s="11">
        <v>44</v>
      </c>
      <c r="C49" s="5" t="s">
        <v>141</v>
      </c>
      <c r="D49" s="5">
        <v>69</v>
      </c>
      <c r="E49" s="5" t="s">
        <v>57</v>
      </c>
      <c r="F49" s="6" t="s">
        <v>205</v>
      </c>
      <c r="G49" s="6" t="s">
        <v>65</v>
      </c>
      <c r="H49" s="6" t="s">
        <v>122</v>
      </c>
      <c r="I49" s="6" t="s">
        <v>32</v>
      </c>
      <c r="J49" s="6" t="s">
        <v>206</v>
      </c>
      <c r="K49" s="6" t="s">
        <v>339</v>
      </c>
      <c r="L49" s="6" t="s">
        <v>340</v>
      </c>
      <c r="M49" s="6" t="s">
        <v>341</v>
      </c>
    </row>
    <row r="50" spans="1:13" ht="12.75" customHeight="1">
      <c r="A50" s="4"/>
      <c r="B50" s="11">
        <v>45</v>
      </c>
      <c r="C50" s="5" t="s">
        <v>141</v>
      </c>
      <c r="D50" s="5">
        <v>69</v>
      </c>
      <c r="E50" s="5" t="s">
        <v>35</v>
      </c>
      <c r="F50" s="6" t="s">
        <v>207</v>
      </c>
      <c r="G50" s="6" t="s">
        <v>208</v>
      </c>
      <c r="H50" s="6" t="s">
        <v>83</v>
      </c>
      <c r="I50" s="6" t="s">
        <v>61</v>
      </c>
      <c r="J50" s="6" t="s">
        <v>209</v>
      </c>
      <c r="K50" s="6" t="s">
        <v>342</v>
      </c>
      <c r="L50" s="6" t="s">
        <v>343</v>
      </c>
      <c r="M50" s="6" t="s">
        <v>344</v>
      </c>
    </row>
    <row r="51" spans="1:13" ht="12.75" customHeight="1">
      <c r="A51" s="4"/>
      <c r="B51" s="11">
        <v>46</v>
      </c>
      <c r="C51" s="5" t="s">
        <v>141</v>
      </c>
      <c r="D51" s="5">
        <v>69</v>
      </c>
      <c r="E51" s="5" t="s">
        <v>41</v>
      </c>
      <c r="F51" s="6" t="s">
        <v>210</v>
      </c>
      <c r="G51" s="6" t="s">
        <v>211</v>
      </c>
      <c r="H51" s="6" t="s">
        <v>101</v>
      </c>
      <c r="I51" s="6" t="s">
        <v>32</v>
      </c>
      <c r="J51" s="6" t="s">
        <v>212</v>
      </c>
      <c r="K51" s="6" t="s">
        <v>345</v>
      </c>
      <c r="L51" s="6" t="s">
        <v>346</v>
      </c>
      <c r="M51" s="6" t="s">
        <v>347</v>
      </c>
    </row>
    <row r="52" spans="1:13" ht="12.75" customHeight="1">
      <c r="A52" s="4"/>
      <c r="B52" s="11">
        <v>47</v>
      </c>
      <c r="C52" s="5" t="s">
        <v>141</v>
      </c>
      <c r="D52" s="5">
        <v>69</v>
      </c>
      <c r="E52" s="5" t="s">
        <v>41</v>
      </c>
      <c r="F52" s="6" t="s">
        <v>213</v>
      </c>
      <c r="G52" s="6" t="s">
        <v>214</v>
      </c>
      <c r="H52" s="6" t="s">
        <v>215</v>
      </c>
      <c r="I52" s="6" t="s">
        <v>118</v>
      </c>
      <c r="J52" s="6" t="s">
        <v>216</v>
      </c>
      <c r="K52" s="6" t="s">
        <v>348</v>
      </c>
      <c r="L52" s="6" t="s">
        <v>248</v>
      </c>
      <c r="M52" s="6" t="s">
        <v>237</v>
      </c>
    </row>
    <row r="53" spans="1:13" ht="12.75" customHeight="1">
      <c r="A53" s="4"/>
      <c r="B53" s="11">
        <v>48</v>
      </c>
      <c r="C53" s="5" t="s">
        <v>141</v>
      </c>
      <c r="D53" s="5">
        <v>69</v>
      </c>
      <c r="E53" s="5" t="s">
        <v>124</v>
      </c>
      <c r="F53" s="6" t="s">
        <v>217</v>
      </c>
      <c r="G53" s="6" t="s">
        <v>218</v>
      </c>
      <c r="H53" s="6" t="s">
        <v>219</v>
      </c>
      <c r="I53" s="6" t="s">
        <v>32</v>
      </c>
      <c r="J53" s="6" t="s">
        <v>220</v>
      </c>
      <c r="K53" s="6" t="s">
        <v>349</v>
      </c>
      <c r="L53" s="6" t="s">
        <v>248</v>
      </c>
      <c r="M53" s="6" t="s">
        <v>350</v>
      </c>
    </row>
    <row r="54" spans="1:13" ht="12.75" customHeight="1">
      <c r="A54" s="4"/>
      <c r="B54" s="11">
        <v>49</v>
      </c>
      <c r="C54" s="5" t="s">
        <v>141</v>
      </c>
      <c r="D54" s="5">
        <v>69</v>
      </c>
      <c r="E54" s="5" t="s">
        <v>52</v>
      </c>
      <c r="F54" s="6" t="s">
        <v>221</v>
      </c>
      <c r="G54" s="6" t="s">
        <v>222</v>
      </c>
      <c r="H54" s="6" t="s">
        <v>176</v>
      </c>
      <c r="I54" s="6" t="s">
        <v>61</v>
      </c>
      <c r="J54" s="6" t="s">
        <v>223</v>
      </c>
      <c r="K54" s="6" t="s">
        <v>351</v>
      </c>
      <c r="L54" s="6" t="s">
        <v>352</v>
      </c>
      <c r="M54" s="6" t="s">
        <v>353</v>
      </c>
    </row>
    <row r="55" spans="1:13" ht="12.75" customHeight="1">
      <c r="A55" s="4"/>
      <c r="B55" s="11">
        <v>50</v>
      </c>
      <c r="C55" s="5" t="s">
        <v>141</v>
      </c>
      <c r="D55" s="5">
        <v>69</v>
      </c>
      <c r="E55" s="5" t="s">
        <v>194</v>
      </c>
      <c r="F55" s="6" t="s">
        <v>224</v>
      </c>
      <c r="G55" s="6" t="s">
        <v>225</v>
      </c>
      <c r="H55" s="6" t="s">
        <v>226</v>
      </c>
      <c r="I55" s="6" t="s">
        <v>32</v>
      </c>
      <c r="J55" s="6" t="s">
        <v>227</v>
      </c>
      <c r="K55" s="6" t="s">
        <v>354</v>
      </c>
      <c r="L55" s="6" t="s">
        <v>355</v>
      </c>
      <c r="M55" s="6" t="s">
        <v>356</v>
      </c>
    </row>
    <row r="56" spans="1:13" ht="12.75" customHeight="1">
      <c r="A56" s="4"/>
      <c r="B56" s="11">
        <v>51</v>
      </c>
      <c r="C56" s="5" t="s">
        <v>141</v>
      </c>
      <c r="D56" s="5">
        <v>69</v>
      </c>
      <c r="E56" s="5" t="s">
        <v>57</v>
      </c>
      <c r="F56" s="6" t="s">
        <v>228</v>
      </c>
      <c r="G56" s="6" t="s">
        <v>222</v>
      </c>
      <c r="H56" s="6" t="s">
        <v>83</v>
      </c>
      <c r="I56" s="6" t="s">
        <v>61</v>
      </c>
      <c r="J56" s="6" t="s">
        <v>229</v>
      </c>
      <c r="K56" s="6" t="s">
        <v>357</v>
      </c>
      <c r="L56" s="6" t="s">
        <v>358</v>
      </c>
      <c r="M56" s="6" t="s">
        <v>359</v>
      </c>
    </row>
    <row r="57" spans="1:13" ht="13.5" thickBot="1">
      <c r="A57" s="1"/>
      <c r="B57" s="12"/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 t="s">
        <v>0</v>
      </c>
    </row>
    <row r="58" spans="1:13" ht="12.75">
      <c r="A58" s="1"/>
      <c r="B58" s="1"/>
      <c r="C58" s="1"/>
      <c r="D58" s="3"/>
      <c r="E58" s="3"/>
      <c r="F58" s="3"/>
      <c r="G58" s="3"/>
      <c r="H58" s="3"/>
      <c r="I58" s="3"/>
      <c r="J58" s="3"/>
      <c r="K58" s="3"/>
      <c r="L58" s="3"/>
      <c r="M58" s="3" t="s">
        <v>0</v>
      </c>
    </row>
  </sheetData>
  <mergeCells count="5">
    <mergeCell ref="B4:M4"/>
    <mergeCell ref="B3:I3"/>
    <mergeCell ref="J3:M3"/>
    <mergeCell ref="B1:M1"/>
    <mergeCell ref="B2:M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portrait" paperSize="9" scale="64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5:X6"/>
  <sheetViews>
    <sheetView workbookViewId="0" topLeftCell="A1">
      <selection activeCell="A30013" sqref="A30013:M30014"/>
    </sheetView>
  </sheetViews>
  <sheetFormatPr defaultColWidth="9.00390625" defaultRowHeight="12.75"/>
  <sheetData>
    <row r="5" spans="1:2" ht="12.75">
      <c r="A5" s="30" t="s">
        <v>3</v>
      </c>
      <c r="B5" t="e">
        <f>XLR_ERRNAME</f>
        <v>#NAME?</v>
      </c>
    </row>
    <row r="6" spans="1:24" ht="12.75">
      <c r="A6" t="s">
        <v>4</v>
      </c>
      <c r="B6">
        <v>0</v>
      </c>
      <c r="C6" s="31" t="s">
        <v>5</v>
      </c>
      <c r="D6" s="31" t="s">
        <v>6</v>
      </c>
      <c r="E6" s="31" t="s">
        <v>7</v>
      </c>
      <c r="F6" s="31" t="s">
        <v>8</v>
      </c>
      <c r="G6" s="31" t="s">
        <v>9</v>
      </c>
      <c r="H6" s="31" t="s">
        <v>10</v>
      </c>
      <c r="I6" s="31" t="s">
        <v>11</v>
      </c>
      <c r="J6" s="31" t="s">
        <v>12</v>
      </c>
      <c r="K6" s="31" t="s">
        <v>13</v>
      </c>
      <c r="L6" s="31" t="s">
        <v>14</v>
      </c>
      <c r="M6" s="31" t="s">
        <v>15</v>
      </c>
      <c r="N6" s="31" t="s">
        <v>16</v>
      </c>
      <c r="O6" s="31" t="s">
        <v>17</v>
      </c>
      <c r="P6" s="31" t="s">
        <v>18</v>
      </c>
      <c r="Q6" s="31" t="s">
        <v>19</v>
      </c>
      <c r="R6" s="31" t="s">
        <v>20</v>
      </c>
      <c r="S6" s="31" t="s">
        <v>21</v>
      </c>
      <c r="T6" s="31" t="s">
        <v>22</v>
      </c>
      <c r="U6" s="31" t="s">
        <v>23</v>
      </c>
      <c r="V6" s="31" t="s">
        <v>24</v>
      </c>
      <c r="W6" s="31" t="s">
        <v>25</v>
      </c>
      <c r="X6" s="31" t="s">
        <v>26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администратор</cp:lastModifiedBy>
  <cp:lastPrinted>2004-03-27T12:24:18Z</cp:lastPrinted>
  <dcterms:created xsi:type="dcterms:W3CDTF">2003-05-21T15:59:57Z</dcterms:created>
  <dcterms:modified xsi:type="dcterms:W3CDTF">2006-06-08T09:58:49Z</dcterms:modified>
  <cp:category/>
  <cp:version/>
  <cp:contentType/>
  <cp:contentStatus/>
</cp:coreProperties>
</file>